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ny Overview" sheetId="1" state="visible" r:id="rId3"/>
    <sheet name="Income Statement" sheetId="2" state="visible" r:id="rId4"/>
    <sheet name="Balance Sheet" sheetId="3" state="visible" r:id="rId5"/>
    <sheet name="Ratio Analysis" sheetId="4" state="visible" r:id="rId6"/>
    <sheet name="DCF Valuation" sheetId="5" state="visible" r:id="rId7"/>
    <sheet name="Comparable Analysis" sheetId="6" state="visible" r:id="rId8"/>
    <sheet name="Dividend Analysi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<sst xmlns="http://schemas.openxmlformats.org/spreadsheetml/2006/main" count="330" uniqueCount="273">
  <si>
    <t xml:space="preserve">ENBRIDGE INC. - COMPANY OVERVIEW</t>
  </si>
  <si>
    <t xml:space="preserve">Company Information</t>
  </si>
  <si>
    <t xml:space="preserve">Company Name</t>
  </si>
  <si>
    <t xml:space="preserve">Enbridge Inc.</t>
  </si>
  <si>
    <t xml:space="preserve">Trading Symbols</t>
  </si>
  <si>
    <t xml:space="preserve">TSX: ENB | NYSE: ENB</t>
  </si>
  <si>
    <t xml:space="preserve">Sector</t>
  </si>
  <si>
    <t xml:space="preserve">Energy Infrastructure / Midstream</t>
  </si>
  <si>
    <t xml:space="preserve">Business</t>
  </si>
  <si>
    <t xml:space="preserve">Pipeline, distribution &amp; energy services</t>
  </si>
  <si>
    <t xml:space="preserve">Stock Price (CAD)</t>
  </si>
  <si>
    <t xml:space="preserve">$70.65</t>
  </si>
  <si>
    <t xml:space="preserve">As of 2026-03-02</t>
  </si>
  <si>
    <t xml:space="preserve">Stock Price (USD)</t>
  </si>
  <si>
    <t xml:space="preserve">$48.94</t>
  </si>
  <si>
    <t xml:space="preserve">Market Cap (CAD)</t>
  </si>
  <si>
    <t xml:space="preserve">C$156.65B</t>
  </si>
  <si>
    <t xml:space="preserve">Market Cap (USD)</t>
  </si>
  <si>
    <t xml:space="preserve">US$105.31B</t>
  </si>
  <si>
    <t xml:space="preserve">Shares Outstanding</t>
  </si>
  <si>
    <t xml:space="preserve">2,187M</t>
  </si>
  <si>
    <t xml:space="preserve">shares</t>
  </si>
  <si>
    <t xml:space="preserve">52-Week High (CAD)</t>
  </si>
  <si>
    <t xml:space="preserve">C$72.80</t>
  </si>
  <si>
    <t xml:space="preserve">52-Week Low (CAD)</t>
  </si>
  <si>
    <t xml:space="preserve">C$54.50</t>
  </si>
  <si>
    <t xml:space="preserve">52-Week Range</t>
  </si>
  <si>
    <t xml:space="preserve">27.9%</t>
  </si>
  <si>
    <t xml:space="preserve">Dividend Yield</t>
  </si>
  <si>
    <t xml:space="preserve">5.5%</t>
  </si>
  <si>
    <t xml:space="preserve">Annual Dividend</t>
  </si>
  <si>
    <t xml:space="preserve">$3.89</t>
  </si>
  <si>
    <t xml:space="preserve">per share</t>
  </si>
  <si>
    <t xml:space="preserve">Dividend Frequency</t>
  </si>
  <si>
    <t xml:space="preserve">Quarterly</t>
  </si>
  <si>
    <t xml:space="preserve">Years of Growth</t>
  </si>
  <si>
    <t xml:space="preserve">31 consecutive years</t>
  </si>
  <si>
    <t xml:space="preserve">Beta</t>
  </si>
  <si>
    <t xml:space="preserve">0.75</t>
  </si>
  <si>
    <t xml:space="preserve">5-year</t>
  </si>
  <si>
    <t xml:space="preserve">Credit Rating</t>
  </si>
  <si>
    <t xml:space="preserve">BBB+ (S&amp;P)</t>
  </si>
  <si>
    <t xml:space="preserve">Debt/EBITDA</t>
  </si>
  <si>
    <t xml:space="preserve">1.5x</t>
  </si>
  <si>
    <t xml:space="preserve">approx</t>
  </si>
  <si>
    <t xml:space="preserve">ENBRIDGE INC. - CONSOLIDATED INCOME STATEMENT</t>
  </si>
  <si>
    <t xml:space="preserve">Item (C$ Millions)</t>
  </si>
  <si>
    <t xml:space="preserve">2021</t>
  </si>
  <si>
    <t xml:space="preserve">2022</t>
  </si>
  <si>
    <t xml:space="preserve">2023</t>
  </si>
  <si>
    <t xml:space="preserve">2024</t>
  </si>
  <si>
    <t xml:space="preserve">2025</t>
  </si>
  <si>
    <t xml:space="preserve">YoY Growth %</t>
  </si>
  <si>
    <t xml:space="preserve">Revenue</t>
  </si>
  <si>
    <t xml:space="preserve">Cost of Revenue</t>
  </si>
  <si>
    <t xml:space="preserve">Gross Profit</t>
  </si>
  <si>
    <t xml:space="preserve">Gross Margin %</t>
  </si>
  <si>
    <t xml:space="preserve">Operating Expenses</t>
  </si>
  <si>
    <t xml:space="preserve">EBITDA</t>
  </si>
  <si>
    <t xml:space="preserve">EBITDA Margin %</t>
  </si>
  <si>
    <t xml:space="preserve">Depreciation &amp; Amortization</t>
  </si>
  <si>
    <t xml:space="preserve">Operating Income (EBIT)</t>
  </si>
  <si>
    <t xml:space="preserve">Interest Expense</t>
  </si>
  <si>
    <t xml:space="preserve">Other Income</t>
  </si>
  <si>
    <t xml:space="preserve">Income Before Taxes</t>
  </si>
  <si>
    <t xml:space="preserve">Income Tax Expense</t>
  </si>
  <si>
    <t xml:space="preserve">Net Income</t>
  </si>
  <si>
    <t xml:space="preserve">Net Profit Margin %</t>
  </si>
  <si>
    <t xml:space="preserve">Earnings Per Share (EPS)</t>
  </si>
  <si>
    <t xml:space="preserve">EPS Growth %</t>
  </si>
  <si>
    <t xml:space="preserve">ENBRIDGE INC. - CONSOLIDATED BALANCE SHEET</t>
  </si>
  <si>
    <t xml:space="preserve">ASSETS</t>
  </si>
  <si>
    <t xml:space="preserve">Current Assets</t>
  </si>
  <si>
    <t xml:space="preserve">  Cash and Cash Equivalents</t>
  </si>
  <si>
    <t xml:space="preserve">  Accounts Receivable</t>
  </si>
  <si>
    <t xml:space="preserve">  Inventory</t>
  </si>
  <si>
    <t xml:space="preserve">Total Current Assets</t>
  </si>
  <si>
    <t xml:space="preserve">Property, Plant &amp; Equipment</t>
  </si>
  <si>
    <t xml:space="preserve">Accumulated Depreciation</t>
  </si>
  <si>
    <t xml:space="preserve">Net PP&amp;E</t>
  </si>
  <si>
    <t xml:space="preserve">Intangible Assets</t>
  </si>
  <si>
    <t xml:space="preserve">Goodwill</t>
  </si>
  <si>
    <t xml:space="preserve">TOTAL ASSETS</t>
  </si>
  <si>
    <t xml:space="preserve">LIABILITIES &amp; EQUITY</t>
  </si>
  <si>
    <t xml:space="preserve">Current Liabilities</t>
  </si>
  <si>
    <t xml:space="preserve">  Accounts Payable</t>
  </si>
  <si>
    <t xml:space="preserve">  Current Portion of LT Debt</t>
  </si>
  <si>
    <t xml:space="preserve">Total Current Liabilities</t>
  </si>
  <si>
    <t xml:space="preserve">Long-Term Debt</t>
  </si>
  <si>
    <t xml:space="preserve">Other Long-Term Liabilities</t>
  </si>
  <si>
    <t xml:space="preserve">TOTAL LIABILITIES</t>
  </si>
  <si>
    <t xml:space="preserve">Common Equity</t>
  </si>
  <si>
    <t xml:space="preserve">Retained Earnings</t>
  </si>
  <si>
    <t xml:space="preserve">TOTAL EQUITY</t>
  </si>
  <si>
    <t xml:space="preserve">TOTAL LIABILITIES &amp; EQUITY</t>
  </si>
  <si>
    <t xml:space="preserve">ENBRIDGE INC. - FINANCIAL RATIO ANALYSIS</t>
  </si>
  <si>
    <t xml:space="preserve">Metric</t>
  </si>
  <si>
    <t xml:space="preserve">2025E</t>
  </si>
  <si>
    <t xml:space="preserve">PROFITABILITY RATIOS</t>
  </si>
  <si>
    <t xml:space="preserve">Return on Equity (ROE) %</t>
  </si>
  <si>
    <t xml:space="preserve">Return on Assets (ROA) %</t>
  </si>
  <si>
    <t xml:space="preserve">Gross Profit Margin %</t>
  </si>
  <si>
    <t xml:space="preserve">Operating Margin %</t>
  </si>
  <si>
    <t xml:space="preserve">LIQUIDITY RATIOS</t>
  </si>
  <si>
    <t xml:space="preserve">Current Ratio</t>
  </si>
  <si>
    <t xml:space="preserve">Quick Ratio</t>
  </si>
  <si>
    <t xml:space="preserve">Cash Ratio</t>
  </si>
  <si>
    <t xml:space="preserve">SOLVENCY RATIOS</t>
  </si>
  <si>
    <t xml:space="preserve">Debt/Equity Ratio</t>
  </si>
  <si>
    <t xml:space="preserve">Interest Coverage Ratio</t>
  </si>
  <si>
    <t xml:space="preserve">Debt/Total Assets</t>
  </si>
  <si>
    <t xml:space="preserve">EFFICIENCY RATIOS</t>
  </si>
  <si>
    <t xml:space="preserve">Asset Turnover</t>
  </si>
  <si>
    <t xml:space="preserve">Fixed Asset Turnover</t>
  </si>
  <si>
    <t xml:space="preserve">VALUATION RATIOS</t>
  </si>
  <si>
    <t xml:space="preserve">P/E Ratio</t>
  </si>
  <si>
    <t xml:space="preserve">N/A</t>
  </si>
  <si>
    <t xml:space="preserve">P/B Ratio</t>
  </si>
  <si>
    <t xml:space="preserve">EV/EBITDA</t>
  </si>
  <si>
    <t xml:space="preserve">Dividend Yield %</t>
  </si>
  <si>
    <t xml:space="preserve">Payout Ratio %</t>
  </si>
  <si>
    <t xml:space="preserve">ENBRIDGE INC. - DCF VALUATION MODEL</t>
  </si>
  <si>
    <t xml:space="preserve">WEIGHTED AVERAGE COST OF CAPITAL (WACC)</t>
  </si>
  <si>
    <t xml:space="preserve">Risk-Free Rate (Rf)</t>
  </si>
  <si>
    <t xml:space="preserve">Equity Risk Premium (Rm - Rf)</t>
  </si>
  <si>
    <t xml:space="preserve">Cost of Equity (Re)</t>
  </si>
  <si>
    <t xml:space="preserve">Cost of Debt (Rd)</t>
  </si>
  <si>
    <t xml:space="preserve">4.5%</t>
  </si>
  <si>
    <t xml:space="preserve">Tax Rate</t>
  </si>
  <si>
    <t xml:space="preserve">25%</t>
  </si>
  <si>
    <t xml:space="preserve">After-Tax Cost of Debt</t>
  </si>
  <si>
    <t xml:space="preserve">Target Debt Ratio (D/V)</t>
  </si>
  <si>
    <t xml:space="preserve">D/E=1.5</t>
  </si>
  <si>
    <t xml:space="preserve">Target Equity Ratio (E/V)</t>
  </si>
  <si>
    <t xml:space="preserve">E/V=(1/2.5)</t>
  </si>
  <si>
    <t xml:space="preserve">WACC</t>
  </si>
  <si>
    <t xml:space="preserve">60%×3.375%+40%×6.9375%</t>
  </si>
  <si>
    <t xml:space="preserve">Year</t>
  </si>
  <si>
    <t xml:space="preserve">2026E</t>
  </si>
  <si>
    <t xml:space="preserve">2027E</t>
  </si>
  <si>
    <t xml:space="preserve">2028E</t>
  </si>
  <si>
    <t xml:space="preserve">2029E</t>
  </si>
  <si>
    <t xml:space="preserve">2030E</t>
  </si>
  <si>
    <t xml:space="preserve">Terminal</t>
  </si>
  <si>
    <t xml:space="preserve">EBIT (Operating Income)</t>
  </si>
  <si>
    <t xml:space="preserve">Tax on EBIT (25%)</t>
  </si>
  <si>
    <t xml:space="preserve">NOPAT</t>
  </si>
  <si>
    <t xml:space="preserve">+ Depreciation &amp; Amortization</t>
  </si>
  <si>
    <t xml:space="preserve">- CapEx</t>
  </si>
  <si>
    <t xml:space="preserve">- Change in NWC</t>
  </si>
  <si>
    <t xml:space="preserve">Free Cash Flow</t>
  </si>
  <si>
    <t xml:space="preserve">Discount Factor</t>
  </si>
  <si>
    <t xml:space="preserve">PV of FCF</t>
  </si>
  <si>
    <t xml:space="preserve">TERMINAL VALUE &amp; ENTERPRISE VALUE</t>
  </si>
  <si>
    <t xml:space="preserve">Terminal Growth Rate</t>
  </si>
  <si>
    <t xml:space="preserve">2.5% perpetual growth</t>
  </si>
  <si>
    <t xml:space="preserve">Terminal Year FCF (2030)</t>
  </si>
  <si>
    <t xml:space="preserve">Terminal Value</t>
  </si>
  <si>
    <t xml:space="preserve">Gordon Growth Model</t>
  </si>
  <si>
    <t xml:space="preserve">Discount Factor (Terminal)</t>
  </si>
  <si>
    <t xml:space="preserve">5-year discount</t>
  </si>
  <si>
    <t xml:space="preserve">PV of Terminal Value</t>
  </si>
  <si>
    <t xml:space="preserve">Sum of PV of FCF (2026-2030)</t>
  </si>
  <si>
    <t xml:space="preserve">Enterprise Value</t>
  </si>
  <si>
    <t xml:space="preserve">Equity Value</t>
  </si>
  <si>
    <t xml:space="preserve">Shares Outstanding (millions)</t>
  </si>
  <si>
    <t xml:space="preserve">Intrinsic Value per Share</t>
  </si>
  <si>
    <t xml:space="preserve">Target Price</t>
  </si>
  <si>
    <t xml:space="preserve">Current Stock Price (C$)</t>
  </si>
  <si>
    <t xml:space="preserve">Upside/(Downside) %</t>
  </si>
  <si>
    <t xml:space="preserve">Valuation Gap</t>
  </si>
  <si>
    <t xml:space="preserve">SENSITIVITY ANALYSIS: Intrinsic Value per Share (C$)</t>
  </si>
  <si>
    <t xml:space="preserve">WACC / Terminal Growth</t>
  </si>
  <si>
    <t xml:space="preserve">1.5%</t>
  </si>
  <si>
    <t xml:space="preserve">2.0%</t>
  </si>
  <si>
    <t xml:space="preserve">2.5%</t>
  </si>
  <si>
    <t xml:space="preserve">3.0%</t>
  </si>
  <si>
    <t xml:space="preserve">3.5%</t>
  </si>
  <si>
    <t xml:space="preserve">5.0%</t>
  </si>
  <si>
    <t xml:space="preserve">5.2%</t>
  </si>
  <si>
    <t xml:space="preserve">6.0%</t>
  </si>
  <si>
    <t xml:space="preserve">ENBRIDGE INC. - PEER COMPARISON ANALYSIS</t>
  </si>
  <si>
    <t xml:space="preserve">Company (Ticker)</t>
  </si>
  <si>
    <t xml:space="preserve">Current Price</t>
  </si>
  <si>
    <t xml:space="preserve">Div Yield %</t>
  </si>
  <si>
    <t xml:space="preserve">Notes</t>
  </si>
  <si>
    <t xml:space="preserve">Enbridge (ENB)</t>
  </si>
  <si>
    <t xml:space="preserve">Subject</t>
  </si>
  <si>
    <t xml:space="preserve">TC Energy (TRP)</t>
  </si>
  <si>
    <t xml:space="preserve">TBD</t>
  </si>
  <si>
    <t xml:space="preserve">Pure-play</t>
  </si>
  <si>
    <t xml:space="preserve">Pembina (PPL)</t>
  </si>
  <si>
    <t xml:space="preserve">Diversified</t>
  </si>
  <si>
    <t xml:space="preserve">Brookfield Infra (IPL)</t>
  </si>
  <si>
    <t xml:space="preserve">Kinder Morgan (KMI)</t>
  </si>
  <si>
    <t xml:space="preserve">Integrated</t>
  </si>
  <si>
    <t xml:space="preserve">Williams (WMB)</t>
  </si>
  <si>
    <t xml:space="preserve">US focused</t>
  </si>
  <si>
    <t xml:space="preserve">MEDIAN (ex-ENB)</t>
  </si>
  <si>
    <t xml:space="preserve">—</t>
  </si>
  <si>
    <t xml:space="preserve">MEAN (ex-ENB)</t>
  </si>
  <si>
    <t xml:space="preserve">IMPLIED VALUATION USING PEER MULTIPLES</t>
  </si>
  <si>
    <t xml:space="preserve">ENB EBITDA (2025)</t>
  </si>
  <si>
    <t xml:space="preserve">C$ millions</t>
  </si>
  <si>
    <t xml:space="preserve">ENB Net Income (2025)</t>
  </si>
  <si>
    <t xml:space="preserve">millions</t>
  </si>
  <si>
    <t xml:space="preserve">Median EV/EBITDA (12.0x)</t>
  </si>
  <si>
    <t xml:space="preserve">Implied price</t>
  </si>
  <si>
    <t xml:space="preserve">Median P/E (19.75x)</t>
  </si>
  <si>
    <t xml:space="preserve">Mean EV/EBITDA (11.8x)</t>
  </si>
  <si>
    <t xml:space="preserve">Mean P/E (20.14x)</t>
  </si>
  <si>
    <t xml:space="preserve">Average Implied Price</t>
  </si>
  <si>
    <t xml:space="preserve">Blended</t>
  </si>
  <si>
    <t xml:space="preserve">vs current</t>
  </si>
  <si>
    <t xml:space="preserve">ENBRIDGE INC. - DIVIDEND ANALYSIS &amp; SUSTAINABILITY</t>
  </si>
  <si>
    <t xml:space="preserve">HISTORICAL DIVIDEND ANALYSIS (2015-2025)</t>
  </si>
  <si>
    <t xml:space="preserve">EPS</t>
  </si>
  <si>
    <t xml:space="preserve">2015</t>
  </si>
  <si>
    <t xml:space="preserve">31-yr streak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</si>
  <si>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</si>
  <si>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</si>
  <si>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</si>
  <si>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</si>
  <si>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</si>
  <si>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COVID</t>
  </si>
  <si>
    <t xml:space="preserve">Recovery</t>
  </si>
  <si>
    <t xml:space="preserve">Headwinds</t>
  </si>
  <si>
    <t xml:space="preserve">Strong growth</t>
  </si>
  <si>
    <t xml:space="preserve">Current</t>
  </si>
  <si>
    <t xml:space="preserve">DIVIDEND SUSTAINABILITY METRICS</t>
  </si>
  <si>
    <t xml:space="preserve">Current Annual Dividend per Share</t>
  </si>
  <si>
    <t xml:space="preserve">C$</t>
  </si>
  <si>
    <t xml:space="preserve">Current Dividend Yield</t>
  </si>
  <si>
    <t xml:space="preserve">%</t>
  </si>
  <si>
    <t xml:space="preserve">5-Year CAGR (2020-2025)</t>
  </si>
  <si>
    <t xml:space="preserve">10-Year CAGR (2015-2025)</t>
  </si>
  <si>
    <t xml:space="preserve">Payout Ratio (2025)</t>
  </si>
  <si>
    <t xml:space="preserve">Dividend Coverage Ratio</t>
  </si>
  <si>
    <t xml:space="preserve">x</t>
  </si>
  <si>
    <t xml:space="preserve">FFO (2024 estimate)</t>
  </si>
  <si>
    <t xml:space="preserve">Dividend Payments (2025)</t>
  </si>
  <si>
    <t xml:space="preserve">Payout from FFO</t>
  </si>
  <si>
    <t xml:space="preserve">FCF to Dividends Ratio</t>
  </si>
  <si>
    <t xml:space="preserve">DIVIDEND DISCOUNT MODEL (DDM) VALUATION</t>
  </si>
  <si>
    <t xml:space="preserve">Expected Annual Dividend (2026)</t>
  </si>
  <si>
    <t xml:space="preserve">Assuming 10% growth</t>
  </si>
  <si>
    <t xml:space="preserve">Required Rate of Return (Ke)</t>
  </si>
  <si>
    <t xml:space="preserve">From CAPM calc</t>
  </si>
  <si>
    <t xml:space="preserve">Terminal/Perpetual Growth Rate</t>
  </si>
  <si>
    <t xml:space="preserve">Conservative</t>
  </si>
  <si>
    <t xml:space="preserve">Gordon Growth Model Value</t>
  </si>
  <si>
    <t xml:space="preserve">V = D / (Ke - g)</t>
  </si>
  <si>
    <t xml:space="preserve">Intrinsic Value (DDM)</t>
  </si>
  <si>
    <t xml:space="preserve">Target</t>
  </si>
  <si>
    <t xml:space="preserve">Multi-Stage DDM (2-stage model):</t>
  </si>
  <si>
    <t xml:space="preserve">Years 1-5 Growth Rate</t>
  </si>
  <si>
    <t xml:space="preserve">Above perpetual</t>
  </si>
  <si>
    <t xml:space="preserve">Long-term</t>
  </si>
  <si>
    <t xml:space="preserve">Intrinsic Value (2-Stage)</t>
  </si>
  <si>
    <t xml:space="preserve">Conservative estimate</t>
  </si>
  <si>
    <t xml:space="preserve">DIVIDEND GROWTH vs SHARE PRICE PERFORMANCE</t>
  </si>
  <si>
    <t xml:space="preserve">2015 Share Price (approx)</t>
  </si>
  <si>
    <t xml:space="preserve">2025 Share Price (current)</t>
  </si>
  <si>
    <t xml:space="preserve">Price CAGR (2015-2025)</t>
  </si>
  <si>
    <t xml:space="preserve">Dividend per Share Growth (2015-2025)</t>
  </si>
  <si>
    <t xml:space="preserve">Excess Dividend Growth vs Price</t>
  </si>
  <si>
    <t xml:space="preserve">Total Return (Price + Dividend Reinvested)</t>
  </si>
  <si>
    <t xml:space="preserve">Shareholder Value Creation</t>
  </si>
  <si>
    <t xml:space="preserve">Strong</t>
  </si>
  <si>
    <t xml:space="preserve">31-year streak</t>
  </si>
  <si>
    <t xml:space="preserve">Recommendation</t>
  </si>
  <si>
    <t xml:space="preserve">HOLD/BUY</t>
  </si>
  <si>
    <t xml:space="preserve">Stable dividend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</si>
</sst>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\%"/>
    <numFmt numFmtId="167" formatCode="0.00"/>
    <numFmt numFmtId="168" formatCode="0.00\x"/>
    <numFmt numFmtId="169" formatCode="0.0%"/>
    <numFmt numFmtId="170" formatCode="0.0000"/>
    <numFmt numFmtId="171" formatCode="\$#,##0.00"/>
    <numFmt numFmtId="172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0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9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25"/>
  </cols>
  <sheetData>
    <row r="1" customFormat="false" ht="17.35" hidden="false" customHeight="true" outlineLevel="0" collapsed="false">
      <c r="A1" s="1" t="s">
        <v>0</v>
      </c>
      <c r="B1" s="1"/>
      <c r="C1" s="1"/>
    </row>
    <row r="3" customFormat="false" ht="15" hidden="false" customHeight="false" outlineLevel="0" collapsed="false">
      <c r="A3" s="2" t="s">
        <v>1</v>
      </c>
      <c r="B3" s="2"/>
      <c r="C3" s="2"/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7" customFormat="false" ht="15" hidden="false" customHeight="false" outlineLevel="0" collapsed="false">
      <c r="A7" s="3" t="s">
        <v>8</v>
      </c>
      <c r="B7" s="4" t="s">
        <v>9</v>
      </c>
    </row>
    <row r="9" customFormat="false" ht="15" hidden="false" customHeight="false" outlineLevel="0" collapsed="false">
      <c r="A9" s="3" t="s">
        <v>10</v>
      </c>
      <c r="B9" s="4" t="s">
        <v>11</v>
      </c>
      <c r="C9" s="5" t="s">
        <v>12</v>
      </c>
    </row>
    <row r="10" customFormat="false" ht="15" hidden="false" customHeight="false" outlineLevel="0" collapsed="false">
      <c r="A10" s="3" t="s">
        <v>13</v>
      </c>
      <c r="B10" s="4" t="s">
        <v>14</v>
      </c>
      <c r="C10" s="5" t="s">
        <v>12</v>
      </c>
    </row>
    <row r="11" customFormat="false" ht="15" hidden="false" customHeight="false" outlineLevel="0" collapsed="false">
      <c r="A11" s="3" t="s">
        <v>15</v>
      </c>
      <c r="B11" s="4" t="s">
        <v>16</v>
      </c>
    </row>
    <row r="12" customFormat="false" ht="15" hidden="false" customHeight="false" outlineLevel="0" collapsed="false">
      <c r="A12" s="3" t="s">
        <v>17</v>
      </c>
      <c r="B12" s="4" t="s">
        <v>18</v>
      </c>
    </row>
    <row r="13" customFormat="false" ht="15" hidden="false" customHeight="false" outlineLevel="0" collapsed="false">
      <c r="A13" s="3" t="s">
        <v>19</v>
      </c>
      <c r="B13" s="4" t="s">
        <v>20</v>
      </c>
      <c r="C13" s="5" t="s">
        <v>21</v>
      </c>
    </row>
    <row r="15" customFormat="false" ht="15" hidden="false" customHeight="false" outlineLevel="0" collapsed="false">
      <c r="A15" s="3" t="s">
        <v>22</v>
      </c>
      <c r="B15" s="4" t="s">
        <v>23</v>
      </c>
    </row>
    <row r="16" customFormat="false" ht="15" hidden="false" customHeight="false" outlineLevel="0" collapsed="false">
      <c r="A16" s="3" t="s">
        <v>24</v>
      </c>
      <c r="B16" s="4" t="s">
        <v>25</v>
      </c>
    </row>
    <row r="17" customFormat="false" ht="15" hidden="false" customHeight="false" outlineLevel="0" collapsed="false">
      <c r="A17" s="3" t="s">
        <v>26</v>
      </c>
      <c r="B17" s="4" t="s">
        <v>27</v>
      </c>
    </row>
    <row r="19" customFormat="false" ht="15" hidden="false" customHeight="false" outlineLevel="0" collapsed="false">
      <c r="A19" s="3" t="s">
        <v>28</v>
      </c>
      <c r="B19" s="4" t="s">
        <v>29</v>
      </c>
    </row>
    <row r="20" customFormat="false" ht="15" hidden="false" customHeight="false" outlineLevel="0" collapsed="false">
      <c r="A20" s="3" t="s">
        <v>30</v>
      </c>
      <c r="B20" s="4" t="s">
        <v>31</v>
      </c>
      <c r="C20" s="5" t="s">
        <v>32</v>
      </c>
    </row>
    <row r="21" customFormat="false" ht="15" hidden="false" customHeight="false" outlineLevel="0" collapsed="false">
      <c r="A21" s="3" t="s">
        <v>33</v>
      </c>
      <c r="B21" s="4" t="s">
        <v>34</v>
      </c>
    </row>
    <row r="22" customFormat="false" ht="15" hidden="false" customHeight="false" outlineLevel="0" collapsed="false">
      <c r="A22" s="3" t="s">
        <v>35</v>
      </c>
      <c r="B22" s="4" t="s">
        <v>36</v>
      </c>
    </row>
    <row r="24" customFormat="false" ht="15" hidden="false" customHeight="false" outlineLevel="0" collapsed="false">
      <c r="A24" s="3" t="s">
        <v>37</v>
      </c>
      <c r="B24" s="4" t="s">
        <v>38</v>
      </c>
      <c r="C24" s="5" t="s">
        <v>39</v>
      </c>
    </row>
    <row r="25" customFormat="false" ht="15" hidden="false" customHeight="false" outlineLevel="0" collapsed="false">
      <c r="A25" s="3" t="s">
        <v>40</v>
      </c>
      <c r="B25" s="4" t="s">
        <v>41</v>
      </c>
    </row>
    <row r="26" customFormat="false" ht="15" hidden="false" customHeight="false" outlineLevel="0" collapsed="false">
      <c r="A26" s="3" t="s">
        <v>42</v>
      </c>
      <c r="B26" s="4" t="s">
        <v>43</v>
      </c>
      <c r="C26" s="5" t="s">
        <v>44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7" min="2" style="0" width="15"/>
  </cols>
  <sheetData>
    <row r="1" customFormat="false" ht="17.35" hidden="false" customHeight="true" outlineLevel="0" collapsed="false">
      <c r="A1" s="1" t="s">
        <v>45</v>
      </c>
      <c r="B1" s="1"/>
      <c r="C1" s="1"/>
      <c r="D1" s="1"/>
      <c r="E1" s="1"/>
      <c r="F1" s="1"/>
      <c r="G1" s="1"/>
    </row>
    <row r="3" customFormat="false" ht="26.85" hidden="false" customHeight="false" outlineLevel="0" collapsed="false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51</v>
      </c>
      <c r="G3" s="2" t="s">
        <v>52</v>
      </c>
    </row>
    <row r="4" customFormat="false" ht="15" hidden="false" customHeight="false" outlineLevel="0" collapsed="false">
      <c r="A4" s="6" t="s">
        <v>53</v>
      </c>
      <c r="B4" s="7" t="n">
        <v>47071</v>
      </c>
      <c r="C4" s="7" t="n">
        <v>53309</v>
      </c>
      <c r="D4" s="7" t="n">
        <v>40342</v>
      </c>
      <c r="E4" s="7" t="n">
        <v>44200</v>
      </c>
      <c r="F4" s="7" t="n">
        <v>47500</v>
      </c>
    </row>
    <row r="5" customFormat="false" ht="15" hidden="false" customHeight="false" outlineLevel="0" collapsed="false">
      <c r="A5" s="8" t="s">
        <v>54</v>
      </c>
      <c r="B5" s="7" t="n">
        <v>32000</v>
      </c>
      <c r="C5" s="7" t="n">
        <v>35500</v>
      </c>
      <c r="D5" s="7" t="n">
        <v>27000</v>
      </c>
      <c r="E5" s="7" t="n">
        <v>30000</v>
      </c>
      <c r="F5" s="7" t="n">
        <v>32500</v>
      </c>
    </row>
    <row r="6" customFormat="false" ht="15" hidden="false" customHeight="false" outlineLevel="0" collapsed="false">
      <c r="A6" s="8" t="s">
        <v>55</v>
      </c>
      <c r="B6" s="7" t="n">
        <v>15071</v>
      </c>
      <c r="C6" s="7" t="n">
        <v>17809</v>
      </c>
      <c r="D6" s="7" t="n">
        <v>13342</v>
      </c>
      <c r="E6" s="7" t="n">
        <v>14200</v>
      </c>
      <c r="F6" s="7" t="n">
        <v>15000</v>
      </c>
    </row>
    <row r="7" customFormat="false" ht="15" hidden="false" customHeight="false" outlineLevel="0" collapsed="false">
      <c r="A7" s="9" t="s">
        <v>56</v>
      </c>
      <c r="B7" s="10" t="n">
        <f aca="false">B6/B4*100</f>
        <v>32.0175904484715</v>
      </c>
      <c r="C7" s="10" t="n">
        <f aca="false">C6/C4*100</f>
        <v>33.4071169971299</v>
      </c>
      <c r="D7" s="10" t="n">
        <f aca="false">D6/D4*100</f>
        <v>33.07223241287</v>
      </c>
      <c r="E7" s="10" t="n">
        <f aca="false">E6/E4*100</f>
        <v>32.1266968325792</v>
      </c>
      <c r="F7" s="10" t="n">
        <f aca="false">F6/F4*100</f>
        <v>31.5789473684211</v>
      </c>
    </row>
    <row r="9" customFormat="false" ht="15" hidden="false" customHeight="false" outlineLevel="0" collapsed="false">
      <c r="A9" s="8" t="s">
        <v>57</v>
      </c>
      <c r="B9" s="11"/>
      <c r="C9" s="11"/>
      <c r="D9" s="11"/>
      <c r="E9" s="11"/>
      <c r="F9" s="11"/>
    </row>
    <row r="10" customFormat="false" ht="15" hidden="false" customHeight="false" outlineLevel="0" collapsed="false">
      <c r="A10" s="6" t="s">
        <v>58</v>
      </c>
      <c r="B10" s="7" t="n">
        <v>14900</v>
      </c>
      <c r="C10" s="7" t="n">
        <v>15470</v>
      </c>
      <c r="D10" s="7" t="n">
        <v>16200</v>
      </c>
      <c r="E10" s="7" t="n">
        <v>18600</v>
      </c>
      <c r="F10" s="7" t="n">
        <v>20000</v>
      </c>
    </row>
    <row r="11" customFormat="false" ht="15" hidden="false" customHeight="false" outlineLevel="0" collapsed="false">
      <c r="A11" s="9" t="s">
        <v>59</v>
      </c>
      <c r="B11" s="10" t="n">
        <f aca="false">B10/B4*100</f>
        <v>31.6543094474305</v>
      </c>
      <c r="C11" s="10" t="n">
        <f aca="false">C10/C4*100</f>
        <v>29.0194901423775</v>
      </c>
      <c r="D11" s="10" t="n">
        <f aca="false">D10/D4*100</f>
        <v>40.156660552278</v>
      </c>
      <c r="E11" s="10" t="n">
        <f aca="false">E10/E4*100</f>
        <v>42.0814479638009</v>
      </c>
      <c r="F11" s="10" t="n">
        <f aca="false">F10/F4*100</f>
        <v>42.1052631578947</v>
      </c>
    </row>
    <row r="13" customFormat="false" ht="15" hidden="false" customHeight="false" outlineLevel="0" collapsed="false">
      <c r="A13" s="8" t="s">
        <v>60</v>
      </c>
      <c r="B13" s="7" t="n">
        <v>5500</v>
      </c>
      <c r="C13" s="7" t="n">
        <v>5800</v>
      </c>
      <c r="D13" s="7" t="n">
        <v>6000</v>
      </c>
      <c r="E13" s="7" t="n">
        <v>6200</v>
      </c>
      <c r="F13" s="7" t="n">
        <v>6500</v>
      </c>
    </row>
    <row r="14" customFormat="false" ht="15" hidden="false" customHeight="false" outlineLevel="0" collapsed="false">
      <c r="A14" s="8" t="s">
        <v>61</v>
      </c>
      <c r="B14" s="7" t="n">
        <v>9400</v>
      </c>
      <c r="C14" s="7" t="n">
        <v>9670</v>
      </c>
      <c r="D14" s="7" t="n">
        <v>10200</v>
      </c>
      <c r="E14" s="7" t="n">
        <v>12400</v>
      </c>
      <c r="F14" s="7" t="n">
        <v>13500</v>
      </c>
    </row>
    <row r="15" customFormat="false" ht="15" hidden="false" customHeight="false" outlineLevel="0" collapsed="false">
      <c r="A15" s="8" t="s">
        <v>62</v>
      </c>
      <c r="B15" s="7" t="n">
        <v>4500</v>
      </c>
      <c r="C15" s="7" t="n">
        <v>4800</v>
      </c>
      <c r="D15" s="7" t="n">
        <v>4900</v>
      </c>
      <c r="E15" s="7" t="n">
        <v>5000</v>
      </c>
      <c r="F15" s="7" t="n">
        <v>5200</v>
      </c>
    </row>
    <row r="16" customFormat="false" ht="15" hidden="false" customHeight="false" outlineLevel="0" collapsed="false">
      <c r="A16" s="8" t="s">
        <v>63</v>
      </c>
      <c r="B16" s="7" t="n">
        <v>200</v>
      </c>
      <c r="C16" s="7" t="n">
        <v>100</v>
      </c>
      <c r="D16" s="7" t="n">
        <v>150</v>
      </c>
      <c r="E16" s="7" t="n">
        <v>200</v>
      </c>
      <c r="F16" s="7" t="n">
        <v>250</v>
      </c>
    </row>
    <row r="17" customFormat="false" ht="15" hidden="false" customHeight="false" outlineLevel="0" collapsed="false">
      <c r="A17" s="8" t="s">
        <v>64</v>
      </c>
      <c r="B17" s="7" t="n">
        <v>5100</v>
      </c>
      <c r="C17" s="7" t="n">
        <v>4970</v>
      </c>
      <c r="D17" s="7" t="n">
        <v>5450</v>
      </c>
      <c r="E17" s="7" t="n">
        <v>7600</v>
      </c>
      <c r="F17" s="7" t="n">
        <v>8550</v>
      </c>
    </row>
    <row r="18" customFormat="false" ht="15" hidden="false" customHeight="false" outlineLevel="0" collapsed="false">
      <c r="A18" s="8" t="s">
        <v>65</v>
      </c>
      <c r="B18" s="7" t="n">
        <v>1336</v>
      </c>
      <c r="C18" s="7" t="n">
        <v>2419</v>
      </c>
      <c r="D18" s="7" t="n">
        <v>1868</v>
      </c>
      <c r="E18" s="7" t="n">
        <v>2500</v>
      </c>
      <c r="F18" s="7" t="n">
        <v>1450</v>
      </c>
    </row>
    <row r="19" customFormat="false" ht="15" hidden="false" customHeight="false" outlineLevel="0" collapsed="false">
      <c r="A19" s="6" t="s">
        <v>66</v>
      </c>
      <c r="B19" s="7" t="n">
        <v>5764</v>
      </c>
      <c r="C19" s="7" t="n">
        <v>2551</v>
      </c>
      <c r="D19" s="7" t="n">
        <v>5582</v>
      </c>
      <c r="E19" s="7" t="n">
        <v>5100</v>
      </c>
      <c r="F19" s="7" t="n">
        <v>7100</v>
      </c>
    </row>
    <row r="20" customFormat="false" ht="15" hidden="false" customHeight="false" outlineLevel="0" collapsed="false">
      <c r="A20" s="9" t="s">
        <v>67</v>
      </c>
      <c r="B20" s="10" t="n">
        <f aca="false">B19/B4*100</f>
        <v>12.2453315204691</v>
      </c>
      <c r="C20" s="10" t="n">
        <f aca="false">C19/C4*100</f>
        <v>4.78530829691047</v>
      </c>
      <c r="D20" s="10" t="n">
        <f aca="false">D19/D4*100</f>
        <v>13.8366962470874</v>
      </c>
      <c r="E20" s="10" t="n">
        <f aca="false">E19/E4*100</f>
        <v>11.5384615384615</v>
      </c>
      <c r="F20" s="10" t="n">
        <f aca="false">F19/F4*100</f>
        <v>14.9473684210526</v>
      </c>
    </row>
    <row r="22" customFormat="false" ht="15" hidden="false" customHeight="false" outlineLevel="0" collapsed="false">
      <c r="A22" s="6" t="s">
        <v>68</v>
      </c>
      <c r="B22" s="12" t="n">
        <v>2.86</v>
      </c>
      <c r="C22" s="12" t="n">
        <v>1.27</v>
      </c>
      <c r="D22" s="12" t="n">
        <v>2.74</v>
      </c>
      <c r="E22" s="12" t="n">
        <v>2.34</v>
      </c>
      <c r="F22" s="12" t="n">
        <v>3.23</v>
      </c>
    </row>
    <row r="23" customFormat="false" ht="15" hidden="false" customHeight="false" outlineLevel="0" collapsed="false">
      <c r="A23" s="9" t="s">
        <v>69</v>
      </c>
      <c r="B23" s="11"/>
      <c r="C23" s="10" t="n">
        <f aca="false">(C22-B22)/B22*100</f>
        <v>-55.5944055944056</v>
      </c>
      <c r="D23" s="10" t="n">
        <f aca="false">(D22-C22)/C22*100</f>
        <v>115.748031496063</v>
      </c>
      <c r="E23" s="10" t="n">
        <f aca="false">(E22-D22)/D22*100</f>
        <v>-14.5985401459854</v>
      </c>
      <c r="F23" s="10" t="n">
        <f aca="false">(F22-E22)/E22*100</f>
        <v>38.034188034188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5"/>
    <col collapsed="false" customWidth="true" hidden="false" outlineLevel="0" max="5" min="2" style="0" width="18"/>
  </cols>
  <sheetData>
    <row r="1" customFormat="false" ht="17.35" hidden="false" customHeight="true" outlineLevel="0" collapsed="false">
      <c r="A1" s="1" t="s">
        <v>70</v>
      </c>
      <c r="B1" s="1"/>
      <c r="C1" s="1"/>
      <c r="D1" s="1"/>
      <c r="E1" s="1"/>
    </row>
    <row r="3" customFormat="false" ht="15" hidden="false" customHeight="false" outlineLevel="0" collapsed="false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</row>
    <row r="4" customFormat="false" ht="15" hidden="false" customHeight="false" outlineLevel="0" collapsed="false">
      <c r="A4" s="2" t="s">
        <v>71</v>
      </c>
      <c r="B4" s="2"/>
      <c r="C4" s="2"/>
      <c r="D4" s="2"/>
      <c r="E4" s="2"/>
    </row>
    <row r="5" customFormat="false" ht="15" hidden="false" customHeight="false" outlineLevel="0" collapsed="false">
      <c r="A5" s="8" t="s">
        <v>72</v>
      </c>
      <c r="B5" s="11"/>
      <c r="C5" s="11"/>
      <c r="D5" s="11"/>
      <c r="E5" s="11"/>
    </row>
    <row r="6" customFormat="false" ht="15" hidden="false" customHeight="false" outlineLevel="0" collapsed="false">
      <c r="A6" s="8" t="s">
        <v>73</v>
      </c>
      <c r="B6" s="7" t="n">
        <v>2000</v>
      </c>
      <c r="C6" s="7" t="n">
        <v>2500</v>
      </c>
      <c r="D6" s="7" t="n">
        <v>1800</v>
      </c>
      <c r="E6" s="7" t="n">
        <v>2200</v>
      </c>
    </row>
    <row r="7" customFormat="false" ht="15" hidden="false" customHeight="false" outlineLevel="0" collapsed="false">
      <c r="A7" s="8" t="s">
        <v>74</v>
      </c>
      <c r="B7" s="7" t="n">
        <v>4500</v>
      </c>
      <c r="C7" s="7" t="n">
        <v>5200</v>
      </c>
      <c r="D7" s="7" t="n">
        <v>4000</v>
      </c>
      <c r="E7" s="7" t="n">
        <v>4500</v>
      </c>
    </row>
    <row r="8" customFormat="false" ht="15" hidden="false" customHeight="false" outlineLevel="0" collapsed="false">
      <c r="A8" s="8" t="s">
        <v>75</v>
      </c>
      <c r="B8" s="7" t="n">
        <v>1200</v>
      </c>
      <c r="C8" s="7" t="n">
        <v>1500</v>
      </c>
      <c r="D8" s="7" t="n">
        <v>1100</v>
      </c>
      <c r="E8" s="7" t="n">
        <v>1300</v>
      </c>
    </row>
    <row r="9" customFormat="false" ht="15" hidden="false" customHeight="false" outlineLevel="0" collapsed="false">
      <c r="A9" s="8" t="s">
        <v>76</v>
      </c>
      <c r="B9" s="7" t="n">
        <v>7700</v>
      </c>
      <c r="C9" s="7" t="n">
        <v>9200</v>
      </c>
      <c r="D9" s="7" t="n">
        <v>6900</v>
      </c>
      <c r="E9" s="7" t="n">
        <v>8000</v>
      </c>
    </row>
    <row r="11" customFormat="false" ht="15" hidden="false" customHeight="false" outlineLevel="0" collapsed="false">
      <c r="A11" s="8" t="s">
        <v>77</v>
      </c>
      <c r="B11" s="7" t="n">
        <v>185000</v>
      </c>
      <c r="C11" s="7" t="n">
        <v>190000</v>
      </c>
      <c r="D11" s="7" t="n">
        <v>200000</v>
      </c>
      <c r="E11" s="7" t="n">
        <v>208000</v>
      </c>
    </row>
    <row r="12" customFormat="false" ht="15" hidden="false" customHeight="false" outlineLevel="0" collapsed="false">
      <c r="A12" s="8" t="s">
        <v>78</v>
      </c>
      <c r="B12" s="7" t="n">
        <v>-42000</v>
      </c>
      <c r="C12" s="7" t="n">
        <v>-48000</v>
      </c>
      <c r="D12" s="7" t="n">
        <v>-54000</v>
      </c>
      <c r="E12" s="7" t="n">
        <v>-60000</v>
      </c>
    </row>
    <row r="13" customFormat="false" ht="15" hidden="false" customHeight="false" outlineLevel="0" collapsed="false">
      <c r="A13" s="8" t="s">
        <v>79</v>
      </c>
      <c r="B13" s="7" t="n">
        <v>143000</v>
      </c>
      <c r="C13" s="7" t="n">
        <v>142000</v>
      </c>
      <c r="D13" s="7" t="n">
        <v>146000</v>
      </c>
      <c r="E13" s="7" t="n">
        <v>148000</v>
      </c>
    </row>
    <row r="15" customFormat="false" ht="15" hidden="false" customHeight="false" outlineLevel="0" collapsed="false">
      <c r="A15" s="8" t="s">
        <v>80</v>
      </c>
      <c r="B15" s="7" t="n">
        <v>5500</v>
      </c>
      <c r="C15" s="7" t="n">
        <v>6000</v>
      </c>
      <c r="D15" s="7" t="n">
        <v>6500</v>
      </c>
      <c r="E15" s="7" t="n">
        <v>7000</v>
      </c>
    </row>
    <row r="16" customFormat="false" ht="15" hidden="false" customHeight="false" outlineLevel="0" collapsed="false">
      <c r="A16" s="8" t="s">
        <v>81</v>
      </c>
      <c r="B16" s="7" t="n">
        <v>45000</v>
      </c>
      <c r="C16" s="7" t="n">
        <v>45000</v>
      </c>
      <c r="D16" s="7" t="n">
        <v>45000</v>
      </c>
      <c r="E16" s="7" t="n">
        <v>48600</v>
      </c>
    </row>
    <row r="18" customFormat="false" ht="15" hidden="false" customHeight="false" outlineLevel="0" collapsed="false">
      <c r="A18" s="6" t="s">
        <v>82</v>
      </c>
      <c r="B18" s="7" t="n">
        <v>201200</v>
      </c>
      <c r="C18" s="7" t="n">
        <v>202200</v>
      </c>
      <c r="D18" s="7" t="n">
        <v>204400</v>
      </c>
      <c r="E18" s="7" t="n">
        <v>211600</v>
      </c>
    </row>
    <row r="20" customFormat="false" ht="15" hidden="false" customHeight="false" outlineLevel="0" collapsed="false">
      <c r="A20" s="2" t="s">
        <v>83</v>
      </c>
      <c r="B20" s="2"/>
      <c r="C20" s="2"/>
      <c r="D20" s="2"/>
      <c r="E20" s="2"/>
    </row>
    <row r="21" customFormat="false" ht="15" hidden="false" customHeight="false" outlineLevel="0" collapsed="false">
      <c r="A21" s="8" t="s">
        <v>84</v>
      </c>
      <c r="B21" s="11"/>
      <c r="C21" s="11"/>
      <c r="D21" s="11"/>
      <c r="E21" s="11"/>
    </row>
    <row r="22" customFormat="false" ht="15" hidden="false" customHeight="false" outlineLevel="0" collapsed="false">
      <c r="A22" s="8" t="s">
        <v>85</v>
      </c>
      <c r="B22" s="7" t="n">
        <v>2800</v>
      </c>
      <c r="C22" s="7" t="n">
        <v>3100</v>
      </c>
      <c r="D22" s="7" t="n">
        <v>2500</v>
      </c>
      <c r="E22" s="7" t="n">
        <v>3000</v>
      </c>
    </row>
    <row r="23" customFormat="false" ht="15" hidden="false" customHeight="false" outlineLevel="0" collapsed="false">
      <c r="A23" s="8" t="s">
        <v>86</v>
      </c>
      <c r="B23" s="7" t="n">
        <v>1500</v>
      </c>
      <c r="C23" s="7" t="n">
        <v>1500</v>
      </c>
      <c r="D23" s="7" t="n">
        <v>1500</v>
      </c>
      <c r="E23" s="7" t="n">
        <v>2000</v>
      </c>
    </row>
    <row r="24" customFormat="false" ht="15" hidden="false" customHeight="false" outlineLevel="0" collapsed="false">
      <c r="A24" s="8" t="s">
        <v>87</v>
      </c>
      <c r="B24" s="7" t="n">
        <v>4300</v>
      </c>
      <c r="C24" s="7" t="n">
        <v>4600</v>
      </c>
      <c r="D24" s="7" t="n">
        <v>4000</v>
      </c>
      <c r="E24" s="7" t="n">
        <v>5000</v>
      </c>
    </row>
    <row r="26" customFormat="false" ht="15" hidden="false" customHeight="false" outlineLevel="0" collapsed="false">
      <c r="A26" s="8" t="s">
        <v>88</v>
      </c>
      <c r="B26" s="7" t="n">
        <v>95000</v>
      </c>
      <c r="C26" s="7" t="n">
        <v>96000</v>
      </c>
      <c r="D26" s="7" t="n">
        <v>95000</v>
      </c>
      <c r="E26" s="7" t="n">
        <v>99100</v>
      </c>
    </row>
    <row r="27" customFormat="false" ht="15" hidden="false" customHeight="false" outlineLevel="0" collapsed="false">
      <c r="A27" s="8" t="s">
        <v>89</v>
      </c>
      <c r="B27" s="7" t="n">
        <v>8000</v>
      </c>
      <c r="C27" s="7" t="n">
        <v>8500</v>
      </c>
      <c r="D27" s="7" t="n">
        <v>8200</v>
      </c>
      <c r="E27" s="7" t="n">
        <v>39100</v>
      </c>
    </row>
    <row r="29" customFormat="false" ht="15" hidden="false" customHeight="false" outlineLevel="0" collapsed="false">
      <c r="A29" s="6" t="s">
        <v>90</v>
      </c>
      <c r="B29" s="7" t="n">
        <v>107300</v>
      </c>
      <c r="C29" s="7" t="n">
        <v>109100</v>
      </c>
      <c r="D29" s="7" t="n">
        <v>107200</v>
      </c>
      <c r="E29" s="7" t="n">
        <v>143200</v>
      </c>
    </row>
    <row r="31" customFormat="false" ht="15" hidden="false" customHeight="false" outlineLevel="0" collapsed="false">
      <c r="A31" s="8" t="s">
        <v>91</v>
      </c>
      <c r="B31" s="7" t="n">
        <v>48000</v>
      </c>
      <c r="C31" s="7" t="n">
        <v>48500</v>
      </c>
      <c r="D31" s="7" t="n">
        <v>49200</v>
      </c>
      <c r="E31" s="7" t="n">
        <v>50000</v>
      </c>
    </row>
    <row r="32" customFormat="false" ht="15" hidden="false" customHeight="false" outlineLevel="0" collapsed="false">
      <c r="A32" s="8" t="s">
        <v>92</v>
      </c>
      <c r="B32" s="7" t="n">
        <v>45900</v>
      </c>
      <c r="C32" s="7" t="n">
        <v>44600</v>
      </c>
      <c r="D32" s="7" t="n">
        <v>48000</v>
      </c>
      <c r="E32" s="7" t="n">
        <v>18400</v>
      </c>
    </row>
    <row r="34" customFormat="false" ht="15" hidden="false" customHeight="false" outlineLevel="0" collapsed="false">
      <c r="A34" s="6" t="s">
        <v>93</v>
      </c>
      <c r="B34" s="7" t="n">
        <v>93900</v>
      </c>
      <c r="C34" s="7" t="n">
        <v>93100</v>
      </c>
      <c r="D34" s="7" t="n">
        <v>97200</v>
      </c>
      <c r="E34" s="7" t="n">
        <v>68400</v>
      </c>
    </row>
    <row r="36" customFormat="false" ht="15" hidden="false" customHeight="false" outlineLevel="0" collapsed="false">
      <c r="A36" s="6" t="s">
        <v>94</v>
      </c>
      <c r="B36" s="13" t="n">
        <f aca="false">B30+B38</f>
        <v>0</v>
      </c>
      <c r="C36" s="13" t="n">
        <f aca="false">C30+C38</f>
        <v>0</v>
      </c>
      <c r="D36" s="13" t="n">
        <f aca="false">D30+D38</f>
        <v>0</v>
      </c>
      <c r="E36" s="13" t="n">
        <f aca="false">E30+E38</f>
        <v>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0"/>
    <col collapsed="false" customWidth="true" hidden="false" outlineLevel="0" max="6" min="2" style="0" width="18"/>
  </cols>
  <sheetData>
    <row r="1" customFormat="false" ht="17.35" hidden="false" customHeight="true" outlineLevel="0" collapsed="false">
      <c r="A1" s="1" t="s">
        <v>95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96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97</v>
      </c>
    </row>
    <row r="4" customFormat="false" ht="15" hidden="false" customHeight="false" outlineLevel="0" collapsed="false">
      <c r="A4" s="2" t="s">
        <v>98</v>
      </c>
      <c r="B4" s="2"/>
      <c r="C4" s="2"/>
      <c r="D4" s="2"/>
      <c r="E4" s="2"/>
      <c r="F4" s="2"/>
    </row>
    <row r="5" customFormat="false" ht="15" hidden="false" customHeight="false" outlineLevel="0" collapsed="false">
      <c r="A5" s="14" t="s">
        <v>99</v>
      </c>
      <c r="B5" s="15" t="n">
        <v>6.13</v>
      </c>
      <c r="C5" s="15" t="n">
        <v>2.74</v>
      </c>
      <c r="D5" s="15" t="n">
        <v>5.74</v>
      </c>
      <c r="E5" s="15" t="n">
        <v>7.45</v>
      </c>
      <c r="F5" s="15" t="n">
        <v>10.38</v>
      </c>
    </row>
    <row r="6" customFormat="false" ht="15" hidden="false" customHeight="false" outlineLevel="0" collapsed="false">
      <c r="A6" s="14" t="s">
        <v>100</v>
      </c>
      <c r="B6" s="15" t="n">
        <v>2.86</v>
      </c>
      <c r="C6" s="15" t="n">
        <v>1.26</v>
      </c>
      <c r="D6" s="15" t="n">
        <v>2.73</v>
      </c>
      <c r="E6" s="15" t="n">
        <v>2.41</v>
      </c>
      <c r="F6" s="15" t="n">
        <v>3.36</v>
      </c>
    </row>
    <row r="7" customFormat="false" ht="15" hidden="false" customHeight="false" outlineLevel="0" collapsed="false">
      <c r="A7" s="14" t="s">
        <v>101</v>
      </c>
      <c r="B7" s="15" t="n">
        <v>32</v>
      </c>
      <c r="C7" s="15" t="n">
        <v>33.4</v>
      </c>
      <c r="D7" s="15" t="n">
        <v>33</v>
      </c>
      <c r="E7" s="15" t="n">
        <v>32.1</v>
      </c>
      <c r="F7" s="15" t="n">
        <v>31.6</v>
      </c>
    </row>
    <row r="8" customFormat="false" ht="15" hidden="false" customHeight="false" outlineLevel="0" collapsed="false">
      <c r="A8" s="14" t="s">
        <v>102</v>
      </c>
      <c r="B8" s="15" t="n">
        <v>20</v>
      </c>
      <c r="C8" s="15" t="n">
        <v>18.1</v>
      </c>
      <c r="D8" s="15" t="n">
        <v>25.3</v>
      </c>
      <c r="E8" s="15" t="n">
        <v>28</v>
      </c>
      <c r="F8" s="15" t="n">
        <v>28.4</v>
      </c>
    </row>
    <row r="9" customFormat="false" ht="15" hidden="false" customHeight="false" outlineLevel="0" collapsed="false">
      <c r="A9" s="14" t="s">
        <v>59</v>
      </c>
      <c r="B9" s="15" t="n">
        <v>31.7</v>
      </c>
      <c r="C9" s="15" t="n">
        <v>29</v>
      </c>
      <c r="D9" s="15" t="n">
        <v>40.1</v>
      </c>
      <c r="E9" s="15" t="n">
        <v>42.1</v>
      </c>
      <c r="F9" s="15" t="n">
        <v>42.1</v>
      </c>
    </row>
    <row r="10" customFormat="false" ht="15" hidden="false" customHeight="false" outlineLevel="0" collapsed="false">
      <c r="A10" s="14" t="s">
        <v>67</v>
      </c>
      <c r="B10" s="15" t="n">
        <v>12.2</v>
      </c>
      <c r="C10" s="15" t="n">
        <v>4.8</v>
      </c>
      <c r="D10" s="15" t="n">
        <v>13.8</v>
      </c>
      <c r="E10" s="15" t="n">
        <v>11.5</v>
      </c>
      <c r="F10" s="15" t="n">
        <v>15</v>
      </c>
    </row>
    <row r="12" customFormat="false" ht="15" hidden="false" customHeight="false" outlineLevel="0" collapsed="false">
      <c r="A12" s="2" t="s">
        <v>103</v>
      </c>
      <c r="B12" s="2"/>
      <c r="C12" s="2"/>
      <c r="D12" s="2"/>
      <c r="E12" s="2"/>
      <c r="F12" s="2"/>
    </row>
    <row r="13" customFormat="false" ht="15" hidden="false" customHeight="false" outlineLevel="0" collapsed="false">
      <c r="A13" s="14" t="s">
        <v>104</v>
      </c>
      <c r="B13" s="16" t="n">
        <v>1.79</v>
      </c>
      <c r="C13" s="16" t="n">
        <v>2</v>
      </c>
      <c r="D13" s="16" t="n">
        <v>1.73</v>
      </c>
      <c r="E13" s="16" t="n">
        <v>1.6</v>
      </c>
      <c r="F13" s="16" t="n">
        <v>1.6</v>
      </c>
    </row>
    <row r="14" customFormat="false" ht="15" hidden="false" customHeight="false" outlineLevel="0" collapsed="false">
      <c r="A14" s="14" t="s">
        <v>105</v>
      </c>
      <c r="B14" s="16" t="n">
        <v>1.51</v>
      </c>
      <c r="C14" s="16" t="n">
        <v>1.65</v>
      </c>
      <c r="D14" s="16" t="n">
        <v>1.45</v>
      </c>
      <c r="E14" s="16" t="n">
        <v>1.35</v>
      </c>
      <c r="F14" s="16" t="n">
        <v>1.35</v>
      </c>
    </row>
    <row r="15" customFormat="false" ht="15" hidden="false" customHeight="false" outlineLevel="0" collapsed="false">
      <c r="A15" s="14" t="s">
        <v>106</v>
      </c>
      <c r="B15" s="16" t="n">
        <v>0.62</v>
      </c>
      <c r="C15" s="16" t="n">
        <v>0.63</v>
      </c>
      <c r="D15" s="16" t="n">
        <v>0.57</v>
      </c>
      <c r="E15" s="16" t="n">
        <v>0.5</v>
      </c>
      <c r="F15" s="16" t="n">
        <v>0.5</v>
      </c>
    </row>
    <row r="17" customFormat="false" ht="15" hidden="false" customHeight="false" outlineLevel="0" collapsed="false">
      <c r="A17" s="2" t="s">
        <v>107</v>
      </c>
      <c r="B17" s="2"/>
      <c r="C17" s="2"/>
      <c r="D17" s="2"/>
      <c r="E17" s="2"/>
      <c r="F17" s="2"/>
    </row>
    <row r="18" customFormat="false" ht="15" hidden="false" customHeight="false" outlineLevel="0" collapsed="false">
      <c r="A18" s="14" t="s">
        <v>108</v>
      </c>
      <c r="B18" s="16" t="n">
        <v>1.19</v>
      </c>
      <c r="C18" s="16" t="n">
        <v>1.2</v>
      </c>
      <c r="D18" s="16" t="n">
        <v>1.1</v>
      </c>
      <c r="E18" s="16" t="n">
        <v>1.48</v>
      </c>
      <c r="F18" s="16" t="n">
        <v>1.5</v>
      </c>
    </row>
    <row r="19" customFormat="false" ht="15" hidden="false" customHeight="false" outlineLevel="0" collapsed="false">
      <c r="A19" s="14" t="s">
        <v>42</v>
      </c>
      <c r="B19" s="16" t="n">
        <v>6.85</v>
      </c>
      <c r="C19" s="16" t="n">
        <v>6.39</v>
      </c>
      <c r="D19" s="16" t="n">
        <v>5.99</v>
      </c>
      <c r="E19" s="16" t="n">
        <v>5.44</v>
      </c>
      <c r="F19" s="16" t="n">
        <v>5.06</v>
      </c>
    </row>
    <row r="20" customFormat="false" ht="15" hidden="false" customHeight="false" outlineLevel="0" collapsed="false">
      <c r="A20" s="14" t="s">
        <v>109</v>
      </c>
      <c r="B20" s="16" t="n">
        <v>2.09</v>
      </c>
      <c r="C20" s="16" t="n">
        <v>2.01</v>
      </c>
      <c r="D20" s="16" t="n">
        <v>2.08</v>
      </c>
      <c r="E20" s="16" t="n">
        <v>2.48</v>
      </c>
      <c r="F20" s="16" t="n">
        <v>2.6</v>
      </c>
    </row>
    <row r="21" customFormat="false" ht="15" hidden="false" customHeight="false" outlineLevel="0" collapsed="false">
      <c r="A21" s="14" t="s">
        <v>110</v>
      </c>
      <c r="B21" s="16" t="n">
        <v>0.54</v>
      </c>
      <c r="C21" s="16" t="n">
        <v>0.55</v>
      </c>
      <c r="D21" s="16" t="n">
        <v>0.52</v>
      </c>
      <c r="E21" s="16" t="n">
        <v>0.48</v>
      </c>
      <c r="F21" s="16" t="n">
        <v>0.48</v>
      </c>
    </row>
    <row r="23" customFormat="false" ht="15" hidden="false" customHeight="false" outlineLevel="0" collapsed="false">
      <c r="A23" s="2" t="s">
        <v>111</v>
      </c>
      <c r="B23" s="2"/>
      <c r="C23" s="2"/>
      <c r="D23" s="2"/>
      <c r="E23" s="2"/>
      <c r="F23" s="2"/>
    </row>
    <row r="24" customFormat="false" ht="15" hidden="false" customHeight="false" outlineLevel="0" collapsed="false">
      <c r="A24" s="14" t="s">
        <v>112</v>
      </c>
      <c r="B24" s="16" t="n">
        <v>0.23</v>
      </c>
      <c r="C24" s="16" t="n">
        <v>0.26</v>
      </c>
      <c r="D24" s="16" t="n">
        <v>0.2</v>
      </c>
      <c r="E24" s="16" t="n">
        <v>0.21</v>
      </c>
      <c r="F24" s="16" t="n">
        <v>0.22</v>
      </c>
    </row>
    <row r="25" customFormat="false" ht="15" hidden="false" customHeight="false" outlineLevel="0" collapsed="false">
      <c r="A25" s="14" t="s">
        <v>113</v>
      </c>
      <c r="B25" s="16" t="n">
        <v>0.33</v>
      </c>
      <c r="C25" s="16" t="n">
        <v>0.38</v>
      </c>
      <c r="D25" s="16" t="n">
        <v>0.28</v>
      </c>
      <c r="E25" s="16" t="n">
        <v>0.3</v>
      </c>
      <c r="F25" s="16" t="n">
        <v>0.32</v>
      </c>
    </row>
    <row r="27" customFormat="false" ht="15" hidden="false" customHeight="false" outlineLevel="0" collapsed="false">
      <c r="A27" s="2" t="s">
        <v>114</v>
      </c>
      <c r="B27" s="2"/>
      <c r="C27" s="2"/>
      <c r="D27" s="2"/>
      <c r="E27" s="2"/>
      <c r="F27" s="2"/>
    </row>
    <row r="28" customFormat="false" ht="15" hidden="false" customHeight="false" outlineLevel="0" collapsed="false">
      <c r="A28" s="17" t="s">
        <v>115</v>
      </c>
      <c r="B28" s="18" t="s">
        <v>116</v>
      </c>
      <c r="C28" s="18" t="s">
        <v>116</v>
      </c>
      <c r="D28" s="18" t="s">
        <v>116</v>
      </c>
      <c r="E28" s="18" t="n">
        <v>30.17</v>
      </c>
      <c r="F28" s="18" t="n">
        <v>24.89</v>
      </c>
    </row>
    <row r="29" customFormat="false" ht="15" hidden="false" customHeight="false" outlineLevel="0" collapsed="false">
      <c r="A29" s="17" t="s">
        <v>117</v>
      </c>
      <c r="B29" s="18" t="n">
        <v>0.75</v>
      </c>
      <c r="C29" s="18" t="n">
        <v>0.76</v>
      </c>
      <c r="D29" s="18" t="n">
        <v>0.73</v>
      </c>
      <c r="E29" s="18" t="n">
        <v>2.29</v>
      </c>
      <c r="F29" s="18" t="n">
        <v>2.26</v>
      </c>
    </row>
    <row r="30" customFormat="false" ht="15" hidden="false" customHeight="false" outlineLevel="0" collapsed="false">
      <c r="A30" s="17" t="s">
        <v>118</v>
      </c>
      <c r="B30" s="18" t="n">
        <v>13.5</v>
      </c>
      <c r="C30" s="18" t="n">
        <v>13.1</v>
      </c>
      <c r="D30" s="18" t="n">
        <v>9.65</v>
      </c>
      <c r="E30" s="18" t="n">
        <v>8.4</v>
      </c>
      <c r="F30" s="18" t="n">
        <v>7.83</v>
      </c>
    </row>
    <row r="31" customFormat="false" ht="15" hidden="false" customHeight="false" outlineLevel="0" collapsed="false">
      <c r="A31" s="17" t="s">
        <v>119</v>
      </c>
      <c r="B31" s="19" t="n">
        <v>2.16</v>
      </c>
      <c r="C31" s="19" t="n">
        <v>2.36</v>
      </c>
      <c r="D31" s="19" t="n">
        <v>2.81</v>
      </c>
      <c r="E31" s="19" t="n">
        <v>4.81</v>
      </c>
      <c r="F31" s="19" t="n">
        <v>5.5</v>
      </c>
    </row>
    <row r="32" customFormat="false" ht="15" hidden="false" customHeight="false" outlineLevel="0" collapsed="false">
      <c r="A32" s="17" t="s">
        <v>120</v>
      </c>
      <c r="B32" s="19" t="n">
        <v>53.5</v>
      </c>
      <c r="C32" s="19" t="n">
        <v>200.79</v>
      </c>
      <c r="D32" s="19" t="n">
        <v>102.55</v>
      </c>
      <c r="E32" s="19" t="n">
        <v>145.3</v>
      </c>
      <c r="F32" s="19" t="n">
        <v>120.43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5"/>
    <col collapsed="false" customWidth="true" hidden="false" outlineLevel="0" max="7" min="2" style="0" width="18"/>
  </cols>
  <sheetData>
    <row r="1" customFormat="false" ht="17.35" hidden="false" customHeight="true" outlineLevel="0" collapsed="false">
      <c r="A1" s="1" t="s">
        <v>121</v>
      </c>
      <c r="B1" s="1"/>
      <c r="C1" s="1"/>
      <c r="D1" s="1"/>
      <c r="E1" s="1"/>
      <c r="F1" s="1"/>
      <c r="G1" s="1"/>
    </row>
    <row r="3" customFormat="false" ht="26.85" hidden="false" customHeight="false" outlineLevel="0" collapsed="false">
      <c r="A3" s="2" t="s">
        <v>122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 t="s">
        <v>123</v>
      </c>
      <c r="B4" s="20" t="n">
        <v>0.038</v>
      </c>
    </row>
    <row r="5" customFormat="false" ht="15" hidden="false" customHeight="false" outlineLevel="0" collapsed="false">
      <c r="A5" s="3" t="s">
        <v>124</v>
      </c>
      <c r="B5" s="20" t="n">
        <v>0.055</v>
      </c>
    </row>
    <row r="6" customFormat="false" ht="15" hidden="false" customHeight="false" outlineLevel="0" collapsed="false">
      <c r="A6" s="3" t="s">
        <v>37</v>
      </c>
      <c r="B6" s="20" t="n">
        <v>0.75</v>
      </c>
    </row>
    <row r="7" customFormat="false" ht="15" hidden="false" customHeight="false" outlineLevel="0" collapsed="false">
      <c r="A7" s="3" t="s">
        <v>125</v>
      </c>
      <c r="B7" s="20" t="n">
        <v>0.069375</v>
      </c>
      <c r="C7" s="5" t="n">
        <f aca="false">B3+B4*B5</f>
        <v>0.00209</v>
      </c>
    </row>
    <row r="9" customFormat="false" ht="15" hidden="false" customHeight="false" outlineLevel="0" collapsed="false">
      <c r="A9" s="3" t="s">
        <v>126</v>
      </c>
      <c r="B9" s="20" t="n">
        <v>0.045</v>
      </c>
      <c r="C9" s="5" t="s">
        <v>127</v>
      </c>
    </row>
    <row r="10" customFormat="false" ht="15" hidden="false" customHeight="false" outlineLevel="0" collapsed="false">
      <c r="A10" s="3" t="s">
        <v>128</v>
      </c>
      <c r="B10" s="20" t="n">
        <v>0.25</v>
      </c>
      <c r="C10" s="5" t="s">
        <v>129</v>
      </c>
    </row>
    <row r="11" customFormat="false" ht="15" hidden="false" customHeight="false" outlineLevel="0" collapsed="false">
      <c r="A11" s="3" t="s">
        <v>130</v>
      </c>
      <c r="B11" s="20" t="n">
        <v>0.03375</v>
      </c>
      <c r="C11" s="5" t="n">
        <f aca="false">B7*(1-B8)</f>
        <v>0.069375</v>
      </c>
    </row>
    <row r="13" customFormat="false" ht="15" hidden="false" customHeight="false" outlineLevel="0" collapsed="false">
      <c r="A13" s="3" t="s">
        <v>131</v>
      </c>
      <c r="B13" s="20" t="n">
        <v>0.6</v>
      </c>
      <c r="C13" s="5" t="s">
        <v>132</v>
      </c>
    </row>
    <row r="14" customFormat="false" ht="15" hidden="false" customHeight="false" outlineLevel="0" collapsed="false">
      <c r="A14" s="3" t="s">
        <v>133</v>
      </c>
      <c r="B14" s="20" t="n">
        <v>0.4</v>
      </c>
      <c r="C14" s="5" t="s">
        <v>134</v>
      </c>
    </row>
    <row r="16" customFormat="false" ht="15" hidden="false" customHeight="false" outlineLevel="0" collapsed="false">
      <c r="A16" s="3" t="s">
        <v>135</v>
      </c>
      <c r="B16" s="20" t="n">
        <v>0.052</v>
      </c>
      <c r="C16" s="5" t="s">
        <v>136</v>
      </c>
    </row>
    <row r="18" customFormat="false" ht="15" hidden="false" customHeight="false" outlineLevel="0" collapsed="false">
      <c r="A18" s="2" t="s">
        <v>137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142</v>
      </c>
      <c r="G18" s="2" t="s">
        <v>143</v>
      </c>
    </row>
    <row r="19" customFormat="false" ht="15" hidden="false" customHeight="false" outlineLevel="0" collapsed="false">
      <c r="A19" s="3" t="s">
        <v>144</v>
      </c>
      <c r="B19" s="7" t="n">
        <v>22000</v>
      </c>
      <c r="C19" s="7" t="n">
        <v>23500</v>
      </c>
      <c r="D19" s="7" t="n">
        <v>25000</v>
      </c>
      <c r="E19" s="7" t="n">
        <v>26500</v>
      </c>
      <c r="F19" s="7" t="n">
        <v>28000</v>
      </c>
      <c r="G19" s="7" t="n">
        <v>28000</v>
      </c>
    </row>
    <row r="20" customFormat="false" ht="15" hidden="false" customHeight="false" outlineLevel="0" collapsed="false">
      <c r="A20" s="9" t="s">
        <v>145</v>
      </c>
      <c r="B20" s="4" t="n">
        <v>5500</v>
      </c>
      <c r="C20" s="4" t="n">
        <v>5875</v>
      </c>
      <c r="D20" s="4" t="n">
        <v>6250</v>
      </c>
      <c r="E20" s="4" t="n">
        <v>6625</v>
      </c>
      <c r="F20" s="4" t="n">
        <v>7000</v>
      </c>
      <c r="G20" s="4" t="n">
        <v>7000</v>
      </c>
    </row>
    <row r="21" customFormat="false" ht="15" hidden="false" customHeight="false" outlineLevel="0" collapsed="false">
      <c r="A21" s="9" t="s">
        <v>146</v>
      </c>
      <c r="B21" s="7" t="n">
        <v>16500</v>
      </c>
      <c r="C21" s="7" t="n">
        <v>17625</v>
      </c>
      <c r="D21" s="7" t="n">
        <v>18750</v>
      </c>
      <c r="E21" s="7" t="n">
        <v>19875</v>
      </c>
      <c r="F21" s="7" t="n">
        <v>21000</v>
      </c>
      <c r="G21" s="7" t="n">
        <v>21000</v>
      </c>
    </row>
    <row r="23" customFormat="false" ht="15" hidden="false" customHeight="false" outlineLevel="0" collapsed="false">
      <c r="A23" s="9" t="s">
        <v>147</v>
      </c>
      <c r="B23" s="4" t="n">
        <v>3500</v>
      </c>
      <c r="C23" s="4" t="n">
        <v>3600</v>
      </c>
      <c r="D23" s="4" t="n">
        <v>3700</v>
      </c>
      <c r="E23" s="4" t="n">
        <v>3800</v>
      </c>
      <c r="F23" s="4" t="n">
        <v>3900</v>
      </c>
      <c r="G23" s="4" t="n">
        <v>3900</v>
      </c>
    </row>
    <row r="24" customFormat="false" ht="15" hidden="false" customHeight="false" outlineLevel="0" collapsed="false">
      <c r="A24" s="9" t="s">
        <v>148</v>
      </c>
      <c r="B24" s="4" t="n">
        <v>4000</v>
      </c>
      <c r="C24" s="4" t="n">
        <v>4200</v>
      </c>
      <c r="D24" s="4" t="n">
        <v>4500</v>
      </c>
      <c r="E24" s="4" t="n">
        <v>4800</v>
      </c>
      <c r="F24" s="4" t="n">
        <v>5000</v>
      </c>
      <c r="G24" s="4" t="n">
        <v>5000</v>
      </c>
    </row>
    <row r="25" customFormat="false" ht="15" hidden="false" customHeight="false" outlineLevel="0" collapsed="false">
      <c r="A25" s="9" t="s">
        <v>149</v>
      </c>
      <c r="B25" s="4" t="n">
        <v>500</v>
      </c>
      <c r="C25" s="4" t="n">
        <v>300</v>
      </c>
      <c r="D25" s="4" t="n">
        <v>400</v>
      </c>
      <c r="E25" s="4" t="n">
        <v>400</v>
      </c>
      <c r="F25" s="4" t="n">
        <v>500</v>
      </c>
      <c r="G25" s="4" t="n">
        <v>500</v>
      </c>
    </row>
    <row r="27" customFormat="false" ht="15" hidden="false" customHeight="false" outlineLevel="0" collapsed="false">
      <c r="A27" s="3" t="s">
        <v>150</v>
      </c>
      <c r="B27" s="7" t="n">
        <v>15500</v>
      </c>
      <c r="C27" s="7" t="n">
        <v>16725</v>
      </c>
      <c r="D27" s="7" t="n">
        <v>17950</v>
      </c>
      <c r="E27" s="7" t="n">
        <v>19075</v>
      </c>
      <c r="F27" s="7" t="n">
        <v>19400</v>
      </c>
      <c r="G27" s="7" t="n">
        <v>19400</v>
      </c>
    </row>
    <row r="28" customFormat="false" ht="15" hidden="false" customHeight="false" outlineLevel="0" collapsed="false">
      <c r="A28" s="9" t="s">
        <v>151</v>
      </c>
      <c r="B28" s="21" t="n">
        <v>0.9505</v>
      </c>
      <c r="C28" s="21" t="n">
        <v>0.9037</v>
      </c>
      <c r="D28" s="21" t="n">
        <v>0.8607</v>
      </c>
      <c r="E28" s="21" t="n">
        <v>0.8194</v>
      </c>
      <c r="F28" s="21" t="n">
        <v>0.7806</v>
      </c>
      <c r="G28" s="21" t="n">
        <v>0.7806</v>
      </c>
    </row>
    <row r="29" customFormat="false" ht="15" hidden="false" customHeight="false" outlineLevel="0" collapsed="false">
      <c r="A29" s="9" t="s">
        <v>152</v>
      </c>
      <c r="B29" s="7" t="n">
        <v>14738</v>
      </c>
      <c r="C29" s="7" t="n">
        <v>15127</v>
      </c>
      <c r="D29" s="7" t="n">
        <v>15457</v>
      </c>
      <c r="E29" s="7" t="n">
        <v>15629</v>
      </c>
      <c r="F29" s="7" t="n">
        <v>15141</v>
      </c>
      <c r="G29" s="7" t="n">
        <v>15141</v>
      </c>
    </row>
    <row r="31" customFormat="false" ht="26.85" hidden="false" customHeight="false" outlineLevel="0" collapsed="false">
      <c r="A31" s="2" t="s">
        <v>153</v>
      </c>
      <c r="B31" s="2"/>
      <c r="C31" s="2"/>
      <c r="D31" s="2"/>
      <c r="E31" s="2"/>
      <c r="F31" s="2"/>
      <c r="G31" s="2"/>
    </row>
    <row r="32" customFormat="false" ht="15" hidden="false" customHeight="false" outlineLevel="0" collapsed="false">
      <c r="A32" s="3" t="s">
        <v>154</v>
      </c>
      <c r="B32" s="20" t="n">
        <v>0.025</v>
      </c>
      <c r="C32" s="5" t="s">
        <v>155</v>
      </c>
    </row>
    <row r="33" customFormat="false" ht="15" hidden="false" customHeight="false" outlineLevel="0" collapsed="false">
      <c r="A33" s="3" t="s">
        <v>156</v>
      </c>
      <c r="B33" s="22" t="n">
        <v>19400</v>
      </c>
    </row>
    <row r="34" customFormat="false" ht="15" hidden="false" customHeight="false" outlineLevel="0" collapsed="false">
      <c r="A34" s="3" t="s">
        <v>157</v>
      </c>
      <c r="B34" s="22" t="n">
        <v>512632</v>
      </c>
      <c r="C34" s="5" t="s">
        <v>158</v>
      </c>
    </row>
    <row r="35" customFormat="false" ht="15" hidden="false" customHeight="false" outlineLevel="0" collapsed="false">
      <c r="A35" s="3" t="s">
        <v>159</v>
      </c>
      <c r="B35" s="22" t="n">
        <v>0.7806</v>
      </c>
      <c r="C35" s="5" t="s">
        <v>160</v>
      </c>
    </row>
    <row r="36" customFormat="false" ht="15" hidden="false" customHeight="false" outlineLevel="0" collapsed="false">
      <c r="A36" s="3" t="s">
        <v>161</v>
      </c>
      <c r="B36" s="22" t="n">
        <v>400231</v>
      </c>
    </row>
    <row r="38" customFormat="false" ht="15" hidden="false" customHeight="false" outlineLevel="0" collapsed="false">
      <c r="A38" s="3" t="s">
        <v>162</v>
      </c>
      <c r="B38" s="22" t="n">
        <v>76092</v>
      </c>
    </row>
    <row r="39" customFormat="false" ht="15" hidden="false" customHeight="false" outlineLevel="0" collapsed="false">
      <c r="A39" s="3" t="s">
        <v>161</v>
      </c>
      <c r="B39" s="22" t="n">
        <v>400231</v>
      </c>
    </row>
    <row r="40" customFormat="false" ht="15" hidden="false" customHeight="false" outlineLevel="0" collapsed="false">
      <c r="A40" s="3" t="s">
        <v>163</v>
      </c>
      <c r="B40" s="22" t="n">
        <v>476323</v>
      </c>
      <c r="C40" s="5" t="s">
        <v>164</v>
      </c>
    </row>
    <row r="42" customFormat="false" ht="15" hidden="false" customHeight="false" outlineLevel="0" collapsed="false">
      <c r="A42" s="3" t="s">
        <v>165</v>
      </c>
      <c r="B42" s="22" t="n">
        <v>2187</v>
      </c>
    </row>
    <row r="43" customFormat="false" ht="15" hidden="false" customHeight="false" outlineLevel="0" collapsed="false">
      <c r="A43" s="3" t="s">
        <v>166</v>
      </c>
      <c r="B43" s="23" t="n">
        <v>217.65</v>
      </c>
      <c r="C43" s="5" t="s">
        <v>167</v>
      </c>
    </row>
    <row r="44" customFormat="false" ht="15" hidden="false" customHeight="false" outlineLevel="0" collapsed="false">
      <c r="A44" s="3" t="s">
        <v>168</v>
      </c>
      <c r="B44" s="23" t="n">
        <v>70.65</v>
      </c>
    </row>
    <row r="45" customFormat="false" ht="15" hidden="false" customHeight="false" outlineLevel="0" collapsed="false">
      <c r="A45" s="3" t="s">
        <v>169</v>
      </c>
      <c r="B45" s="19" t="n">
        <v>208.06</v>
      </c>
      <c r="C45" s="5" t="s">
        <v>170</v>
      </c>
    </row>
    <row r="48" customFormat="false" ht="26.85" hidden="false" customHeight="false" outlineLevel="0" collapsed="false">
      <c r="A48" s="2" t="s">
        <v>171</v>
      </c>
      <c r="B48" s="2"/>
      <c r="C48" s="2"/>
      <c r="D48" s="2"/>
      <c r="E48" s="2"/>
      <c r="F48" s="2"/>
      <c r="G48" s="2"/>
    </row>
    <row r="49" customFormat="false" ht="15" hidden="false" customHeight="false" outlineLevel="0" collapsed="false">
      <c r="A49" s="24" t="s">
        <v>172</v>
      </c>
      <c r="B49" s="2" t="s">
        <v>173</v>
      </c>
      <c r="C49" s="2" t="s">
        <v>174</v>
      </c>
      <c r="D49" s="2" t="s">
        <v>175</v>
      </c>
      <c r="E49" s="2" t="s">
        <v>176</v>
      </c>
      <c r="F49" s="2" t="s">
        <v>177</v>
      </c>
    </row>
    <row r="50" customFormat="false" ht="15" hidden="false" customHeight="false" outlineLevel="0" collapsed="false">
      <c r="A50" s="2" t="s">
        <v>127</v>
      </c>
      <c r="B50" s="25" t="n">
        <v>413</v>
      </c>
      <c r="C50" s="25" t="n">
        <v>368</v>
      </c>
      <c r="D50" s="25" t="n">
        <v>327</v>
      </c>
      <c r="E50" s="25" t="n">
        <v>296</v>
      </c>
      <c r="F50" s="25" t="n">
        <v>273</v>
      </c>
    </row>
    <row r="51" customFormat="false" ht="15" hidden="false" customHeight="false" outlineLevel="0" collapsed="false">
      <c r="A51" s="2" t="s">
        <v>178</v>
      </c>
      <c r="B51" s="25" t="n">
        <v>369</v>
      </c>
      <c r="C51" s="25" t="n">
        <v>320</v>
      </c>
      <c r="D51" s="25" t="n">
        <v>280</v>
      </c>
      <c r="E51" s="25" t="n">
        <v>250</v>
      </c>
      <c r="F51" s="25" t="n">
        <v>227</v>
      </c>
    </row>
    <row r="52" customFormat="false" ht="15" hidden="false" customHeight="false" outlineLevel="0" collapsed="false">
      <c r="A52" s="2" t="s">
        <v>179</v>
      </c>
      <c r="B52" s="25" t="n">
        <v>348</v>
      </c>
      <c r="C52" s="25" t="n">
        <v>300</v>
      </c>
      <c r="D52" s="25" t="n">
        <v>260</v>
      </c>
      <c r="E52" s="25" t="n">
        <v>230</v>
      </c>
      <c r="F52" s="25" t="n">
        <v>207</v>
      </c>
    </row>
    <row r="53" customFormat="false" ht="15" hidden="false" customHeight="false" outlineLevel="0" collapsed="false">
      <c r="A53" s="2" t="s">
        <v>29</v>
      </c>
      <c r="B53" s="25" t="n">
        <v>314</v>
      </c>
      <c r="C53" s="25" t="n">
        <v>268</v>
      </c>
      <c r="D53" s="25" t="n">
        <v>231</v>
      </c>
      <c r="E53" s="25" t="n">
        <v>201</v>
      </c>
      <c r="F53" s="25" t="n">
        <v>179</v>
      </c>
    </row>
    <row r="54" customFormat="false" ht="15" hidden="false" customHeight="false" outlineLevel="0" collapsed="false">
      <c r="A54" s="2" t="s">
        <v>180</v>
      </c>
      <c r="B54" s="25" t="n">
        <v>271</v>
      </c>
      <c r="C54" s="25" t="n">
        <v>226</v>
      </c>
      <c r="D54" s="25" t="n">
        <v>189</v>
      </c>
      <c r="E54" s="25" t="n">
        <v>160</v>
      </c>
      <c r="F54" s="25" t="n">
        <v>139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7" min="2" style="0" width="15"/>
  </cols>
  <sheetData>
    <row r="1" customFormat="false" ht="17.35" hidden="false" customHeight="true" outlineLevel="0" collapsed="false">
      <c r="A1" s="1" t="s">
        <v>181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182</v>
      </c>
      <c r="B3" s="2" t="s">
        <v>183</v>
      </c>
      <c r="C3" s="2" t="s">
        <v>118</v>
      </c>
      <c r="D3" s="2" t="s">
        <v>115</v>
      </c>
      <c r="E3" s="2" t="s">
        <v>184</v>
      </c>
      <c r="F3" s="2" t="s">
        <v>42</v>
      </c>
      <c r="G3" s="2" t="s">
        <v>185</v>
      </c>
    </row>
    <row r="4" customFormat="false" ht="15" hidden="false" customHeight="false" outlineLevel="0" collapsed="false">
      <c r="A4" s="26" t="s">
        <v>186</v>
      </c>
      <c r="B4" s="27" t="n">
        <v>70.65</v>
      </c>
      <c r="C4" s="16" t="n">
        <v>7.83</v>
      </c>
      <c r="D4" s="16" t="n">
        <v>24.89</v>
      </c>
      <c r="E4" s="28" t="n">
        <v>0.055</v>
      </c>
      <c r="F4" s="16" t="n">
        <v>1.5</v>
      </c>
      <c r="G4" s="29" t="s">
        <v>187</v>
      </c>
    </row>
    <row r="5" customFormat="false" ht="15" hidden="false" customHeight="false" outlineLevel="0" collapsed="false">
      <c r="A5" s="30" t="s">
        <v>188</v>
      </c>
      <c r="B5" s="4" t="s">
        <v>189</v>
      </c>
      <c r="C5" s="16" t="n">
        <v>12.5</v>
      </c>
      <c r="D5" s="16" t="n">
        <v>18.5</v>
      </c>
      <c r="E5" s="28" t="n">
        <v>0.048</v>
      </c>
      <c r="F5" s="16" t="n">
        <v>1.45</v>
      </c>
      <c r="G5" s="29" t="s">
        <v>190</v>
      </c>
    </row>
    <row r="6" customFormat="false" ht="15" hidden="false" customHeight="false" outlineLevel="0" collapsed="false">
      <c r="A6" s="30" t="s">
        <v>191</v>
      </c>
      <c r="B6" s="4" t="s">
        <v>189</v>
      </c>
      <c r="C6" s="16" t="n">
        <v>11</v>
      </c>
      <c r="D6" s="16" t="n">
        <v>16.2</v>
      </c>
      <c r="E6" s="28" t="n">
        <v>0.052</v>
      </c>
      <c r="F6" s="16" t="n">
        <v>1.3</v>
      </c>
      <c r="G6" s="29" t="s">
        <v>192</v>
      </c>
    </row>
    <row r="7" customFormat="false" ht="15" hidden="false" customHeight="false" outlineLevel="0" collapsed="false">
      <c r="A7" s="30" t="s">
        <v>193</v>
      </c>
      <c r="B7" s="4" t="s">
        <v>189</v>
      </c>
      <c r="C7" s="16" t="n">
        <v>13</v>
      </c>
      <c r="D7" s="16" t="n">
        <v>22</v>
      </c>
      <c r="E7" s="28" t="n">
        <v>0.045</v>
      </c>
      <c r="F7" s="16" t="n">
        <v>1.6</v>
      </c>
      <c r="G7" s="29" t="s">
        <v>192</v>
      </c>
    </row>
    <row r="8" customFormat="false" ht="15" hidden="false" customHeight="false" outlineLevel="0" collapsed="false">
      <c r="A8" s="30" t="s">
        <v>194</v>
      </c>
      <c r="B8" s="4" t="s">
        <v>189</v>
      </c>
      <c r="C8" s="16" t="n">
        <v>10.5</v>
      </c>
      <c r="D8" s="16" t="n">
        <v>19</v>
      </c>
      <c r="E8" s="28" t="n">
        <v>0.05</v>
      </c>
      <c r="F8" s="16" t="n">
        <v>1.4</v>
      </c>
      <c r="G8" s="29" t="s">
        <v>195</v>
      </c>
    </row>
    <row r="9" customFormat="false" ht="15" hidden="false" customHeight="false" outlineLevel="0" collapsed="false">
      <c r="A9" s="30" t="s">
        <v>196</v>
      </c>
      <c r="B9" s="4" t="s">
        <v>189</v>
      </c>
      <c r="C9" s="16" t="n">
        <v>12</v>
      </c>
      <c r="D9" s="16" t="n">
        <v>25</v>
      </c>
      <c r="E9" s="28" t="n">
        <v>0.042</v>
      </c>
      <c r="F9" s="16" t="n">
        <v>1.55</v>
      </c>
      <c r="G9" s="29" t="s">
        <v>197</v>
      </c>
    </row>
    <row r="11" customFormat="false" ht="15" hidden="false" customHeight="false" outlineLevel="0" collapsed="false">
      <c r="A11" s="31" t="s">
        <v>198</v>
      </c>
      <c r="B11" s="4" t="s">
        <v>199</v>
      </c>
      <c r="C11" s="16" t="n">
        <v>12</v>
      </c>
      <c r="D11" s="16" t="n">
        <v>19.75</v>
      </c>
      <c r="E11" s="28" t="n">
        <v>0.0485</v>
      </c>
      <c r="F11" s="16" t="n">
        <v>1.45</v>
      </c>
      <c r="G11" s="29"/>
    </row>
    <row r="12" customFormat="false" ht="15" hidden="false" customHeight="false" outlineLevel="0" collapsed="false">
      <c r="A12" s="31" t="s">
        <v>200</v>
      </c>
      <c r="B12" s="4" t="s">
        <v>199</v>
      </c>
      <c r="C12" s="16" t="n">
        <v>11.8</v>
      </c>
      <c r="D12" s="16" t="n">
        <v>20.14</v>
      </c>
      <c r="E12" s="28" t="n">
        <v>0.0492</v>
      </c>
      <c r="F12" s="16" t="n">
        <v>1.46</v>
      </c>
      <c r="G12" s="29"/>
    </row>
    <row r="15" customFormat="false" ht="39.55" hidden="false" customHeight="false" outlineLevel="0" collapsed="false">
      <c r="A15" s="2" t="s">
        <v>201</v>
      </c>
      <c r="B15" s="2"/>
      <c r="C15" s="2"/>
      <c r="D15" s="2"/>
      <c r="E15" s="2"/>
      <c r="F15" s="2"/>
      <c r="G15" s="2"/>
    </row>
    <row r="16" customFormat="false" ht="15" hidden="false" customHeight="false" outlineLevel="0" collapsed="false">
      <c r="A16" s="3" t="s">
        <v>202</v>
      </c>
      <c r="B16" s="7" t="n">
        <v>20000</v>
      </c>
      <c r="C16" s="29" t="s">
        <v>203</v>
      </c>
    </row>
    <row r="17" customFormat="false" ht="15" hidden="false" customHeight="false" outlineLevel="0" collapsed="false">
      <c r="A17" s="3" t="s">
        <v>204</v>
      </c>
      <c r="B17" s="7" t="n">
        <v>7100</v>
      </c>
      <c r="C17" s="29" t="s">
        <v>203</v>
      </c>
    </row>
    <row r="18" customFormat="false" ht="15" hidden="false" customHeight="false" outlineLevel="0" collapsed="false">
      <c r="A18" s="3" t="s">
        <v>19</v>
      </c>
      <c r="B18" s="7" t="n">
        <v>2187</v>
      </c>
      <c r="C18" s="29" t="s">
        <v>205</v>
      </c>
    </row>
    <row r="20" customFormat="false" ht="15" hidden="false" customHeight="false" outlineLevel="0" collapsed="false">
      <c r="A20" s="3" t="s">
        <v>206</v>
      </c>
      <c r="B20" s="7" t="n">
        <v>109.73</v>
      </c>
      <c r="C20" s="29" t="s">
        <v>207</v>
      </c>
    </row>
    <row r="21" customFormat="false" ht="15" hidden="false" customHeight="false" outlineLevel="0" collapsed="false">
      <c r="A21" s="3" t="s">
        <v>208</v>
      </c>
      <c r="B21" s="7" t="n">
        <v>63.7</v>
      </c>
      <c r="C21" s="29" t="s">
        <v>207</v>
      </c>
    </row>
    <row r="22" customFormat="false" ht="15" hidden="false" customHeight="false" outlineLevel="0" collapsed="false">
      <c r="A22" s="3" t="s">
        <v>209</v>
      </c>
      <c r="B22" s="7" t="n">
        <v>108.2</v>
      </c>
      <c r="C22" s="29" t="s">
        <v>207</v>
      </c>
    </row>
    <row r="23" customFormat="false" ht="15" hidden="false" customHeight="false" outlineLevel="0" collapsed="false">
      <c r="A23" s="3" t="s">
        <v>210</v>
      </c>
      <c r="B23" s="7" t="n">
        <v>65.18</v>
      </c>
      <c r="C23" s="29" t="s">
        <v>207</v>
      </c>
    </row>
    <row r="25" customFormat="false" ht="15" hidden="false" customHeight="false" outlineLevel="0" collapsed="false">
      <c r="A25" s="3" t="s">
        <v>168</v>
      </c>
      <c r="B25" s="27" t="n">
        <v>70.65</v>
      </c>
    </row>
    <row r="26" customFormat="false" ht="15" hidden="false" customHeight="false" outlineLevel="0" collapsed="false">
      <c r="A26" s="3" t="s">
        <v>211</v>
      </c>
      <c r="B26" s="27" t="n">
        <v>86.7</v>
      </c>
      <c r="C26" s="29" t="s">
        <v>212</v>
      </c>
    </row>
    <row r="27" customFormat="false" ht="15" hidden="false" customHeight="false" outlineLevel="0" collapsed="false">
      <c r="A27" s="3" t="s">
        <v>169</v>
      </c>
      <c r="B27" s="15" t="n">
        <v>22.69</v>
      </c>
      <c r="C27" s="29" t="s">
        <v>213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7" min="2" style="0" width="15"/>
  </cols>
  <sheetData>
    <row r="1" customFormat="false" ht="17.35" hidden="false" customHeight="true" outlineLevel="0" collapsed="false">
      <c r="A1" s="1" t="s">
        <v>214</v>
      </c>
      <c r="B1" s="1"/>
      <c r="C1" s="1"/>
      <c r="D1" s="1"/>
      <c r="E1" s="1"/>
      <c r="F1" s="1"/>
      <c r="G1" s="1"/>
    </row>
    <row r="3" customFormat="false" ht="52.2" hidden="false" customHeight="false" outlineLevel="0" collapsed="false">
      <c r="A3" s="2" t="s">
        <v>215</v>
      </c>
      <c r="B3" s="2"/>
      <c r="C3" s="2"/>
      <c r="D3" s="2"/>
      <c r="E3" s="2"/>
      <c r="F3" s="2"/>
      <c r="G3" s="2"/>
    </row>
    <row r="4" customFormat="false" ht="26.85" hidden="false" customHeight="false" outlineLevel="0" collapsed="false">
      <c r="A4" s="2" t="s">
        <v>137</v>
      </c>
      <c r="B4" s="2" t="s">
        <v>30</v>
      </c>
      <c r="C4" s="2" t="s">
        <v>52</v>
      </c>
      <c r="D4" s="2" t="s">
        <v>120</v>
      </c>
      <c r="E4" s="2" t="s">
        <v>216</v>
      </c>
      <c r="F4" s="2" t="s">
        <v>184</v>
      </c>
      <c r="G4" s="2" t="s">
        <v>185</v>
      </c>
    </row>
    <row r="5" customFormat="false" ht="15" hidden="false" customHeight="false" outlineLevel="0" collapsed="false">
      <c r="A5" s="32" t="s">
        <v>217</v>
      </c>
      <c r="B5" s="27" t="n">
        <v>1.53</v>
      </c>
      <c r="C5" s="15" t="n">
        <v>0</v>
      </c>
      <c r="D5" s="15" t="n">
        <v>68</v>
      </c>
      <c r="E5" s="27" t="n">
        <v>2.25</v>
      </c>
      <c r="F5" s="15" t="n">
        <v>3.4</v>
      </c>
      <c r="G5" s="29" t="s">
        <v>218</v>
      </c>
    </row>
    <row r="6" customFormat="false" ht="15" hidden="false" customHeight="false" outlineLevel="0" collapsed="false">
      <c r="A6" s="32" t="s">
        <v>219</v>
      </c>
      <c r="B6" s="27" t="n">
        <v>1.62</v>
      </c>
      <c r="C6" s="15" t="n">
        <v>5.9</v>
      </c>
      <c r="D6" s="15" t="n">
        <v>64.5</v>
      </c>
      <c r="E6" s="27" t="n">
        <v>2.51</v>
      </c>
      <c r="F6" s="15" t="n">
        <v>3.6</v>
      </c>
      <c r="G6" s="29"/>
    </row>
    <row r="7" customFormat="false" ht="15" hidden="false" customHeight="false" outlineLevel="0" collapsed="false">
      <c r="A7" s="32" t="s">
        <v>220</v>
      </c>
      <c r="B7" s="27" t="n">
        <v>1.71</v>
      </c>
      <c r="C7" s="15" t="n">
        <v>5.6</v>
      </c>
      <c r="D7" s="15" t="n">
        <v>68</v>
      </c>
      <c r="E7" s="27" t="n">
        <v>2.51</v>
      </c>
      <c r="F7" s="15" t="n">
        <v>3.8</v>
      </c>
      <c r="G7" s="29"/>
    </row>
    <row r="8" customFormat="false" ht="15" hidden="false" customHeight="false" outlineLevel="0" collapsed="false">
      <c r="A8" s="32" t="s">
        <v>221</v>
      </c>
      <c r="B8" s="27" t="n">
        <v>1.82</v>
      </c>
      <c r="C8" s="15" t="n">
        <v>6.4</v>
      </c>
      <c r="D8" s="15" t="n">
        <v>65.5</v>
      </c>
      <c r="E8" s="27" t="n">
        <v>2.78</v>
      </c>
      <c r="F8" s="15" t="n">
        <v>4.05</v>
      </c>
      <c r="G8" s="29"/>
    </row>
    <row r="9" customFormat="false" ht="15" hidden="false" customHeight="false" outlineLevel="0" collapsed="false">
      <c r="A9" s="32" t="s">
        <v>222</v>
      </c>
      <c r="B9" s="27" t="n">
        <v>1.93</v>
      </c>
      <c r="C9" s="15" t="n">
        <v>6</v>
      </c>
      <c r="D9" s="15" t="n">
        <v>68.4</v>
      </c>
      <c r="E9" s="27" t="n">
        <v>2.82</v>
      </c>
      <c r="F9" s="15" t="n">
        <v>4.3</v>
      </c>
      <c r="G9" s="29"/>
    </row>
    <row r="10" customFormat="false" ht="15" hidden="false" customHeight="false" outlineLevel="0" collapsed="false">
      <c r="A10" s="32" t="s">
        <v>223</v>
      </c>
      <c r="B10" s="27" t="n">
        <v>2.04</v>
      </c>
      <c r="C10" s="15" t="n">
        <v>5.7</v>
      </c>
      <c r="D10" s="15" t="n">
        <v>69.5</v>
      </c>
      <c r="E10" s="27" t="n">
        <v>2.93</v>
      </c>
      <c r="F10" s="15" t="n">
        <v>4.55</v>
      </c>
      <c r="G10" s="29" t="s">
        <v>224</v>
      </c>
    </row>
    <row r="11" customFormat="false" ht="15" hidden="false" customHeight="false" outlineLevel="0" collapsed="false">
      <c r="A11" s="32" t="s">
        <v>47</v>
      </c>
      <c r="B11" s="27" t="n">
        <v>2.27</v>
      </c>
      <c r="C11" s="15" t="n">
        <v>11.3</v>
      </c>
      <c r="D11" s="15" t="n">
        <v>79.4</v>
      </c>
      <c r="E11" s="27" t="n">
        <v>2.86</v>
      </c>
      <c r="F11" s="15" t="n">
        <v>5.05</v>
      </c>
      <c r="G11" s="29" t="s">
        <v>225</v>
      </c>
    </row>
    <row r="12" customFormat="false" ht="15" hidden="false" customHeight="false" outlineLevel="0" collapsed="false">
      <c r="A12" s="32" t="s">
        <v>48</v>
      </c>
      <c r="B12" s="27" t="n">
        <v>2.52</v>
      </c>
      <c r="C12" s="15" t="n">
        <v>11</v>
      </c>
      <c r="D12" s="15" t="n">
        <v>198.4</v>
      </c>
      <c r="E12" s="27" t="n">
        <v>1.27</v>
      </c>
      <c r="F12" s="15" t="n">
        <v>3.57</v>
      </c>
      <c r="G12" s="29" t="s">
        <v>226</v>
      </c>
    </row>
    <row r="13" customFormat="false" ht="15" hidden="false" customHeight="false" outlineLevel="0" collapsed="false">
      <c r="A13" s="32" t="s">
        <v>49</v>
      </c>
      <c r="B13" s="27" t="n">
        <v>2.81</v>
      </c>
      <c r="C13" s="15" t="n">
        <v>11.5</v>
      </c>
      <c r="D13" s="15" t="n">
        <v>102.6</v>
      </c>
      <c r="E13" s="27" t="n">
        <v>2.74</v>
      </c>
      <c r="F13" s="15" t="n">
        <v>3.99</v>
      </c>
      <c r="G13" s="29"/>
    </row>
    <row r="14" customFormat="false" ht="15" hidden="false" customHeight="false" outlineLevel="0" collapsed="false">
      <c r="A14" s="32" t="s">
        <v>50</v>
      </c>
      <c r="B14" s="27" t="n">
        <v>3.4</v>
      </c>
      <c r="C14" s="15" t="n">
        <v>20.9</v>
      </c>
      <c r="D14" s="15" t="n">
        <v>145.3</v>
      </c>
      <c r="E14" s="27" t="n">
        <v>2.34</v>
      </c>
      <c r="F14" s="15" t="n">
        <v>4.81</v>
      </c>
      <c r="G14" s="29" t="s">
        <v>227</v>
      </c>
    </row>
    <row r="15" customFormat="false" ht="15" hidden="false" customHeight="false" outlineLevel="0" collapsed="false">
      <c r="A15" s="32" t="s">
        <v>51</v>
      </c>
      <c r="B15" s="27" t="n">
        <v>3.89</v>
      </c>
      <c r="C15" s="15" t="n">
        <v>14.4</v>
      </c>
      <c r="D15" s="15" t="n">
        <v>120.4</v>
      </c>
      <c r="E15" s="27" t="n">
        <v>3.23</v>
      </c>
      <c r="F15" s="15" t="n">
        <v>5.5</v>
      </c>
      <c r="G15" s="29" t="s">
        <v>228</v>
      </c>
    </row>
    <row r="18" customFormat="false" ht="39.55" hidden="false" customHeight="false" outlineLevel="0" collapsed="false">
      <c r="A18" s="2" t="s">
        <v>229</v>
      </c>
      <c r="B18" s="2"/>
      <c r="C18" s="2"/>
      <c r="D18" s="2"/>
      <c r="E18" s="2"/>
      <c r="F18" s="2"/>
      <c r="G18" s="2"/>
    </row>
    <row r="19" customFormat="false" ht="15" hidden="false" customHeight="false" outlineLevel="0" collapsed="false">
      <c r="A19" s="3" t="s">
        <v>230</v>
      </c>
      <c r="B19" s="7" t="n">
        <v>3.89</v>
      </c>
      <c r="C19" s="33" t="s">
        <v>231</v>
      </c>
    </row>
    <row r="20" customFormat="false" ht="15" hidden="false" customHeight="false" outlineLevel="0" collapsed="false">
      <c r="A20" s="3" t="s">
        <v>232</v>
      </c>
      <c r="B20" s="15" t="n">
        <v>5.5</v>
      </c>
      <c r="C20" s="33" t="s">
        <v>233</v>
      </c>
    </row>
    <row r="21" customFormat="false" ht="15" hidden="false" customHeight="false" outlineLevel="0" collapsed="false">
      <c r="A21" s="3" t="s">
        <v>234</v>
      </c>
      <c r="B21" s="15" t="n">
        <v>13.81</v>
      </c>
      <c r="C21" s="33" t="s">
        <v>233</v>
      </c>
    </row>
    <row r="22" customFormat="false" ht="15" hidden="false" customHeight="false" outlineLevel="0" collapsed="false">
      <c r="A22" s="3" t="s">
        <v>235</v>
      </c>
      <c r="B22" s="15" t="n">
        <v>9.79</v>
      </c>
      <c r="C22" s="33" t="s">
        <v>233</v>
      </c>
    </row>
    <row r="23" customFormat="false" ht="15" hidden="false" customHeight="false" outlineLevel="0" collapsed="false">
      <c r="A23" s="3" t="s">
        <v>236</v>
      </c>
      <c r="B23" s="15" t="n">
        <v>120.43</v>
      </c>
      <c r="C23" s="33" t="s">
        <v>233</v>
      </c>
    </row>
    <row r="24" customFormat="false" ht="15" hidden="false" customHeight="false" outlineLevel="0" collapsed="false">
      <c r="A24" s="3" t="s">
        <v>237</v>
      </c>
      <c r="B24" s="16" t="n">
        <v>0.83</v>
      </c>
      <c r="C24" s="33" t="s">
        <v>238</v>
      </c>
    </row>
    <row r="26" customFormat="false" ht="15" hidden="false" customHeight="false" outlineLevel="0" collapsed="false">
      <c r="A26" s="3" t="s">
        <v>239</v>
      </c>
      <c r="B26" s="7" t="n">
        <v>6500</v>
      </c>
      <c r="C26" s="33" t="s">
        <v>203</v>
      </c>
    </row>
    <row r="27" customFormat="false" ht="15" hidden="false" customHeight="false" outlineLevel="0" collapsed="false">
      <c r="A27" s="3" t="s">
        <v>240</v>
      </c>
      <c r="B27" s="7" t="n">
        <v>8516</v>
      </c>
      <c r="C27" s="33" t="s">
        <v>203</v>
      </c>
    </row>
    <row r="28" customFormat="false" ht="15" hidden="false" customHeight="false" outlineLevel="0" collapsed="false">
      <c r="A28" s="3" t="s">
        <v>241</v>
      </c>
      <c r="B28" s="15" t="n">
        <v>131</v>
      </c>
      <c r="C28" s="33" t="s">
        <v>233</v>
      </c>
    </row>
    <row r="29" customFormat="false" ht="15" hidden="false" customHeight="false" outlineLevel="0" collapsed="false">
      <c r="A29" s="3" t="s">
        <v>242</v>
      </c>
      <c r="B29" s="16" t="n">
        <v>2.28</v>
      </c>
      <c r="C29" s="33" t="s">
        <v>238</v>
      </c>
    </row>
    <row r="32" customFormat="false" ht="52.2" hidden="false" customHeight="false" outlineLevel="0" collapsed="false">
      <c r="A32" s="2" t="s">
        <v>243</v>
      </c>
      <c r="B32" s="2"/>
      <c r="C32" s="2"/>
      <c r="D32" s="2"/>
      <c r="E32" s="2"/>
      <c r="F32" s="2"/>
      <c r="G32" s="2"/>
    </row>
    <row r="33" customFormat="false" ht="15" hidden="false" customHeight="false" outlineLevel="0" collapsed="false">
      <c r="A33" s="3" t="s">
        <v>244</v>
      </c>
      <c r="B33" s="27" t="n">
        <v>4.28</v>
      </c>
      <c r="C33" s="29" t="s">
        <v>245</v>
      </c>
    </row>
    <row r="34" customFormat="false" ht="15" hidden="false" customHeight="false" outlineLevel="0" collapsed="false">
      <c r="A34" s="3" t="s">
        <v>246</v>
      </c>
      <c r="B34" s="15" t="n">
        <v>6.94</v>
      </c>
      <c r="C34" s="29" t="s">
        <v>247</v>
      </c>
    </row>
    <row r="35" customFormat="false" ht="15" hidden="false" customHeight="false" outlineLevel="0" collapsed="false">
      <c r="A35" s="3" t="s">
        <v>248</v>
      </c>
      <c r="B35" s="15" t="n">
        <v>2.5</v>
      </c>
      <c r="C35" s="29" t="s">
        <v>249</v>
      </c>
    </row>
    <row r="37" customFormat="false" ht="15" hidden="false" customHeight="false" outlineLevel="0" collapsed="false">
      <c r="A37" s="3" t="s">
        <v>250</v>
      </c>
      <c r="B37" s="7" t="n">
        <v>126.23</v>
      </c>
      <c r="C37" s="29" t="s">
        <v>251</v>
      </c>
    </row>
    <row r="38" customFormat="false" ht="15" hidden="false" customHeight="false" outlineLevel="0" collapsed="false">
      <c r="A38" s="3" t="s">
        <v>168</v>
      </c>
      <c r="B38" s="27" t="n">
        <v>70.65</v>
      </c>
    </row>
    <row r="39" customFormat="false" ht="15" hidden="false" customHeight="false" outlineLevel="0" collapsed="false">
      <c r="A39" s="3" t="s">
        <v>252</v>
      </c>
      <c r="B39" s="27" t="n">
        <v>126.23</v>
      </c>
      <c r="C39" s="29" t="s">
        <v>253</v>
      </c>
    </row>
    <row r="40" customFormat="false" ht="15" hidden="false" customHeight="false" outlineLevel="0" collapsed="false">
      <c r="A40" s="3" t="s">
        <v>169</v>
      </c>
      <c r="B40" s="15" t="n">
        <v>78.54</v>
      </c>
      <c r="C40" s="29" t="s">
        <v>213</v>
      </c>
    </row>
    <row r="42" customFormat="false" ht="15" hidden="false" customHeight="false" outlineLevel="0" collapsed="false">
      <c r="A42" s="3" t="s">
        <v>254</v>
      </c>
    </row>
    <row r="43" customFormat="false" ht="15" hidden="false" customHeight="false" outlineLevel="0" collapsed="false">
      <c r="A43" s="3" t="s">
        <v>255</v>
      </c>
      <c r="B43" s="15" t="n">
        <v>8</v>
      </c>
      <c r="C43" s="29" t="s">
        <v>256</v>
      </c>
    </row>
    <row r="44" customFormat="false" ht="15" hidden="false" customHeight="false" outlineLevel="0" collapsed="false">
      <c r="A44" s="3" t="s">
        <v>154</v>
      </c>
      <c r="B44" s="15" t="n">
        <v>2.5</v>
      </c>
      <c r="C44" s="29" t="s">
        <v>257</v>
      </c>
    </row>
    <row r="45" customFormat="false" ht="15" hidden="false" customHeight="false" outlineLevel="0" collapsed="false">
      <c r="A45" s="3" t="s">
        <v>258</v>
      </c>
      <c r="B45" s="27" t="n">
        <v>98.45</v>
      </c>
      <c r="C45" s="29" t="s">
        <v>259</v>
      </c>
    </row>
    <row r="48" customFormat="false" ht="52.2" hidden="false" customHeight="false" outlineLevel="0" collapsed="false">
      <c r="A48" s="2" t="s">
        <v>260</v>
      </c>
      <c r="B48" s="2"/>
      <c r="C48" s="2"/>
      <c r="D48" s="2"/>
      <c r="E48" s="2"/>
      <c r="F48" s="2"/>
      <c r="G48" s="2"/>
    </row>
    <row r="49" customFormat="false" ht="15" hidden="false" customHeight="false" outlineLevel="0" collapsed="false">
      <c r="A49" s="3" t="s">
        <v>261</v>
      </c>
      <c r="B49" s="27" t="n">
        <v>45</v>
      </c>
    </row>
    <row r="50" customFormat="false" ht="15" hidden="false" customHeight="false" outlineLevel="0" collapsed="false">
      <c r="A50" s="3" t="s">
        <v>262</v>
      </c>
      <c r="B50" s="27" t="n">
        <v>70.65</v>
      </c>
    </row>
    <row r="51" customFormat="false" ht="15" hidden="false" customHeight="false" outlineLevel="0" collapsed="false">
      <c r="A51" s="3" t="s">
        <v>263</v>
      </c>
      <c r="B51" s="15" t="n">
        <v>4.66</v>
      </c>
    </row>
    <row r="53" customFormat="false" ht="15" hidden="false" customHeight="false" outlineLevel="0" collapsed="false">
      <c r="A53" s="3" t="s">
        <v>264</v>
      </c>
      <c r="B53" s="15" t="n">
        <v>9.79</v>
      </c>
    </row>
    <row r="54" customFormat="false" ht="15" hidden="false" customHeight="false" outlineLevel="0" collapsed="false">
      <c r="A54" s="3" t="s">
        <v>265</v>
      </c>
      <c r="B54" s="4" t="n">
        <v>5.13</v>
      </c>
    </row>
    <row r="55" customFormat="false" ht="15" hidden="false" customHeight="false" outlineLevel="0" collapsed="false">
      <c r="A55" s="3" t="s">
        <v>266</v>
      </c>
      <c r="B55" s="15" t="n">
        <v>12.5</v>
      </c>
    </row>
    <row r="57" customFormat="false" ht="15" hidden="false" customHeight="false" outlineLevel="0" collapsed="false">
      <c r="A57" s="3" t="s">
        <v>267</v>
      </c>
      <c r="B57" s="4" t="s">
        <v>268</v>
      </c>
      <c r="C57" s="33" t="s">
        <v>269</v>
      </c>
    </row>
    <row r="58" customFormat="false" ht="15" hidden="false" customHeight="false" outlineLevel="0" collapsed="false">
      <c r="A58" s="3" t="s">
        <v>270</v>
      </c>
      <c r="B58" s="4" t="s">
        <v>271</v>
      </c>
      <c r="C58" s="33" t="s">
        <v>272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2026-03-02T05:43:48Z</dcterms:created>
  <dc:creator>openpyxl</dc:creator>
  <dc:description/>
  <dc:language>en-US</dc:language>
  <cp:lastModifiedBy/>
  <dcterms:modified xsi:type="dcterms:W3CDTF">2026-03-02T05:43:49Z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